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Novo Servidor\1- Sustentabilidade Institucional\9- Comunicação para Sustentabilidade\2- Reestruturação website Sustentabilidade\2- Reestruturação\"/>
    </mc:Choice>
  </mc:AlternateContent>
  <xr:revisionPtr revIDLastSave="0" documentId="13_ncr:1_{80C1B727-43F8-4664-B797-C07BC660572E}" xr6:coauthVersionLast="47" xr6:coauthVersionMax="47" xr10:uidLastSave="{00000000-0000-0000-0000-000000000000}"/>
  <bookViews>
    <workbookView xWindow="-120" yWindow="-120" windowWidth="20730" windowHeight="11160" tabRatio="838" firstSheet="1" activeTab="3" xr2:uid="{191F433C-FD7A-48F4-BCA0-19E49C14CA20}"/>
  </bookViews>
  <sheets>
    <sheet name="Introdução" sheetId="1" r:id="rId1"/>
    <sheet name="Gestão Cadeia de Fornecimento" sheetId="12" r:id="rId2"/>
    <sheet name="Emissões de GEE" sheetId="10" r:id="rId3"/>
    <sheet name="Ecoeficiência" sheetId="13" r:id="rId4"/>
    <sheet name="Ética e Compliance" sheetId="14" r:id="rId5"/>
    <sheet name="Saúde e Segurança Ocupacional" sheetId="15" r:id="rId6"/>
    <sheet name="Colaboradores" sheetId="16" r:id="rId7"/>
    <sheet name="Segurança de Alimentos" sheetId="18" r:id="rId8"/>
    <sheet name="Bem-Estar Animal" sheetId="17" r:id="rId9"/>
    <sheet name="Mercado de atuação" sheetId="1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9" i="13" l="1"/>
  <c r="G75" i="16"/>
  <c r="H75" i="16"/>
  <c r="F75" i="16"/>
  <c r="H26" i="13"/>
  <c r="G26" i="13"/>
  <c r="H28" i="10" l="1"/>
  <c r="H32" i="10" s="1"/>
  <c r="H62" i="16"/>
  <c r="H7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Rasteiro</author>
  </authors>
  <commentList>
    <comment ref="H17" authorId="0" shapeId="0" xr:uid="{DAEE3151-2639-4CDB-B259-861E601780AE}">
      <text>
        <r>
          <rPr>
            <b/>
            <sz val="9"/>
            <color indexed="81"/>
            <rFont val="Segoe UI"/>
            <family val="2"/>
          </rPr>
          <t>Base janeiro/2018 a junho/2019</t>
        </r>
      </text>
    </comment>
  </commentList>
</comments>
</file>

<file path=xl/sharedStrings.xml><?xml version="1.0" encoding="utf-8"?>
<sst xmlns="http://schemas.openxmlformats.org/spreadsheetml/2006/main" count="2020" uniqueCount="387">
  <si>
    <t>Central de Indicadores - Minerva Foods</t>
  </si>
  <si>
    <t xml:space="preserve">   A Central apresenta os indicadores de sustentabilidade monitorados pela Minerva Foods dentro de seus pilares de atuação em série histórica de 3 anos: 2019, 2020 e 2021.</t>
  </si>
  <si>
    <t xml:space="preserve">  A seleção dos indicadores foi realizada com base nas metodologias Global Reporting Iniciative (GRI), Sustainability Accounting Boarding (SASB) e Task Force on Climate-related Financial Disclosures (TCFD). Os indicadores foram correlacionados com os Objetivos do Desenvolvimento Sustentável das Nações Unidas (ODS) e com os Compromissos de Sustentabilidade da Minerva Foods.</t>
  </si>
  <si>
    <t xml:space="preserve">  As informações para este reporte foram organizadas de acordo com os temas relevantes definidos em análise de materialidade realizada em 2022. </t>
  </si>
  <si>
    <t>Indicadores de Performance - Gestão da Cadeia de Fornecimento</t>
  </si>
  <si>
    <t>Referências</t>
  </si>
  <si>
    <t>% Fornecedores de gado monitorados com base em critérios socioambientais</t>
  </si>
  <si>
    <t>Metas</t>
  </si>
  <si>
    <t>GRI</t>
  </si>
  <si>
    <t>SASB</t>
  </si>
  <si>
    <t>TCFD</t>
  </si>
  <si>
    <t>ODS</t>
  </si>
  <si>
    <t>Brasil</t>
  </si>
  <si>
    <t>Manter monitoramento socioambiental em 100% do território brasileiro</t>
  </si>
  <si>
    <t>102-9, FP-02</t>
  </si>
  <si>
    <t>FB-MP-160a</t>
  </si>
  <si>
    <t>Sim</t>
  </si>
  <si>
    <t>12, 15</t>
  </si>
  <si>
    <t>Paraguai</t>
  </si>
  <si>
    <t>Implantação monitoramento no Paraguai até 2021</t>
  </si>
  <si>
    <t>Colômbia</t>
  </si>
  <si>
    <t>-</t>
  </si>
  <si>
    <t>Implantação monitoramento na Colômbia até 2023</t>
  </si>
  <si>
    <t>Argentina</t>
  </si>
  <si>
    <t>Implantação monitoramento na Argentina até 2030</t>
  </si>
  <si>
    <t>Uruguai</t>
  </si>
  <si>
    <t>Implantação monitoramento no Uruguai até 2025</t>
  </si>
  <si>
    <t>Contexto:</t>
  </si>
  <si>
    <t>% Atendimento as auditorias do monitoramento socioambiental</t>
  </si>
  <si>
    <t>Auditoria Compromisso Público da Pecuária</t>
  </si>
  <si>
    <t>Análise de riscos de fornecedores de gado</t>
  </si>
  <si>
    <t xml:space="preserve">Número de fornecedores identificados como de risco significativo para a ocorrência de trabalho análogo ao escravo  </t>
  </si>
  <si>
    <t>102-9, 409-1, FP-02</t>
  </si>
  <si>
    <t>12, 08</t>
  </si>
  <si>
    <t>Número de fornecedores identificados como de risco significativo para a ocorrência de impactos ambientais</t>
  </si>
  <si>
    <t>102-9, 308-1, FP-02</t>
  </si>
  <si>
    <t>Inclusão de fornecedores no programa de baixa emissão de carbono</t>
  </si>
  <si>
    <t>Número de fornecedores de gado participantes do Programa Renove</t>
  </si>
  <si>
    <t>Ter 50% dos fornecedores de gado participantes do programa de baixa emissão de carbono</t>
  </si>
  <si>
    <t>Total de cabeças de gado abatidas (milhares)</t>
  </si>
  <si>
    <t>FP11, FP9</t>
  </si>
  <si>
    <t>FB-MP-000.B</t>
  </si>
  <si>
    <t>Divisão Brasil (milhares)</t>
  </si>
  <si>
    <t>Divisão Latam (milhares)</t>
  </si>
  <si>
    <t>% de animais criados a pasto</t>
  </si>
  <si>
    <t>% de animais criados em semiconfinamento</t>
  </si>
  <si>
    <t>% de animais criados em confinamento a pasto</t>
  </si>
  <si>
    <t>% de animais criados em confinamento</t>
  </si>
  <si>
    <t>A criação a pasto é uma característica predominante na atividade agropecuária na América do Sul. O semiconfinamento e o confinamento a pasto são estratégias de engorda e terminação, em que os animais permanecem 100% do período no pasto e recebem nutrição adicional (ração) no cocho. As dietas de semiconfinamento ou confinamento são produzidas com grãos ou derivados (compostas em sua maioria pelos ingredientes milho, soja e núcleo mineral) e não há uso de subprodutos de origem animal nem de hormônios de crescimento ou similares para engorda e terminação.</t>
  </si>
  <si>
    <t>Indicadores de Performance - Emissões de Gases do Efeito Estufa (GEE)</t>
  </si>
  <si>
    <t>Emissões globais de gases do efeito estufa</t>
  </si>
  <si>
    <t>Escopo 1 (tCO2e)</t>
  </si>
  <si>
    <t>Reduzir em 30% a intensidade de emissões de escopos 1 e 2, em relação a 2020</t>
  </si>
  <si>
    <t>305-1</t>
  </si>
  <si>
    <t>FB-MP-110a.</t>
  </si>
  <si>
    <t>Escopo 2 (tCO2e) - abordagem de escolha de compra</t>
  </si>
  <si>
    <t>305-2</t>
  </si>
  <si>
    <t>07, 13</t>
  </si>
  <si>
    <t>Escopo 2 (tCO2e) - abordagem de localização</t>
  </si>
  <si>
    <t>Escopo 3 (tCO2e)</t>
  </si>
  <si>
    <t>Atingir a neutralidade de emissões até 2035</t>
  </si>
  <si>
    <t>305-3</t>
  </si>
  <si>
    <t>Remoções Totais de GEE (tCO2e)</t>
  </si>
  <si>
    <t>Compensações Totais (tCO2e)</t>
  </si>
  <si>
    <t>Intensidade de emissões de gases do efeito estufa</t>
  </si>
  <si>
    <t>Intensidade de Emissões Líquidas (tCO2e/ton produto acabado)</t>
  </si>
  <si>
    <t>Reduzir em 30% a intensidade de emissões de escopos 1 e 2, em relação a 2021</t>
  </si>
  <si>
    <t>305-4</t>
  </si>
  <si>
    <t>Emissões globais de gases de efeito estufa de escopo 3</t>
  </si>
  <si>
    <t>Emissões de escopo 3 - Deslocamento de funcionários (casa-trabalho)</t>
  </si>
  <si>
    <t xml:space="preserve">Emissões de escopo 3 - Transporte e distribuição (upstream)	</t>
  </si>
  <si>
    <t>Atingir a neutralidade de emissões até 2036</t>
  </si>
  <si>
    <t>Emissões de escopo 3 - Transporte e distribuição (downstream)</t>
  </si>
  <si>
    <t>Atingir a neutralidade de emissões até 2037</t>
  </si>
  <si>
    <t xml:space="preserve">Emissões de escopo 3 - Viagens a negócios	</t>
  </si>
  <si>
    <t>Atingir a neutralidade de emissões até 2038</t>
  </si>
  <si>
    <t>Emissões de escopo 3 - Resíduos gerados nas operações</t>
  </si>
  <si>
    <t>Atingir a neutralidade de emissões até 2039</t>
  </si>
  <si>
    <t>Emissões de escopo 3 - Desclocamento de funcionários em transporte privado (táxi e urber)</t>
  </si>
  <si>
    <t>Atingir a neutralidade de emissões até 2040</t>
  </si>
  <si>
    <t>Emissões de escopo 3 - Criação de gado nas fazendas fornecedoras</t>
  </si>
  <si>
    <t>Atingir a neutralidade de emissões até 2041</t>
  </si>
  <si>
    <t>Total</t>
  </si>
  <si>
    <t>Créditos de carbono</t>
  </si>
  <si>
    <t>Quantidade de créditos de carbono comercializados - MyCarbon</t>
  </si>
  <si>
    <t>Criada em 2021, a MyCArbon  é uma subsidiária da Companhia focada na atividade de desenvolvimento, aquisição e comercialização de créditos de carbono de alta qualidade dentro de projetos de agricultura, silvicultura, uso da terra e energia renovável da América Latina. Ademais, presta apoio a produtores rurais, em parceria com o Programa Renove, na busca das melhores práticas agropecuárias, contribuindo para o uso eficiente dos recursos naturais e produção de baixo carbono.</t>
  </si>
  <si>
    <t>Emissões de gases do efeito estufa - Brasil</t>
  </si>
  <si>
    <t>Emissões de gases do efeito estufa - Argentina</t>
  </si>
  <si>
    <t>Emissões de gases do efeito estufa - Colômbia</t>
  </si>
  <si>
    <t>Emissões de gases do efeito estufa - Paraguai</t>
  </si>
  <si>
    <t>Emissões de gases do efeito estufa - Uruguai</t>
  </si>
  <si>
    <t>Emissões de gases do efeito estufa - Chile</t>
  </si>
  <si>
    <t>No Chile, a Companhia possui um centro de distribuição com operações terceirizadas, para as quais iniciou-se, em 2021, o monitoramento das fontes de emissões relacionadas ao transporte e distribuição.</t>
  </si>
  <si>
    <t>Indicadores de Performance - Ecoeficiência</t>
  </si>
  <si>
    <t>Energia</t>
  </si>
  <si>
    <t>Consumo total de energia elétrica</t>
  </si>
  <si>
    <t>Consumo de energia elétrica (GJ)</t>
  </si>
  <si>
    <t>302-1</t>
  </si>
  <si>
    <t>FB-MP-130a.1</t>
  </si>
  <si>
    <t>07</t>
  </si>
  <si>
    <t>Consumo de energia elétrica Brasil (GJ)</t>
  </si>
  <si>
    <t>Redução de 3% no indicador de energia elétrica (kWh/Tonelada produzida), em relação ao consumido em 2019, nas operações do Brasil.</t>
  </si>
  <si>
    <t>Consumo de energia elétrica Argentina (GJ)</t>
  </si>
  <si>
    <t>Consumo de energia elétrica Colômbia (GJ)</t>
  </si>
  <si>
    <t>302-2</t>
  </si>
  <si>
    <t>FB-MP-130a.2</t>
  </si>
  <si>
    <t>Consumo de energia elétrica Paraguai (GJ)</t>
  </si>
  <si>
    <t>302-3</t>
  </si>
  <si>
    <t>FB-MP-130a.3</t>
  </si>
  <si>
    <t>Consumo de energia elétrica Uruguai (GJ)</t>
  </si>
  <si>
    <t>302-4</t>
  </si>
  <si>
    <t>FB-MP-130a.4</t>
  </si>
  <si>
    <t xml:space="preserve">As unidades da Minerva Foods realizam a gestão da eficiência energética diariamente e tratam possíveis desvios de performance em comitês dedicados ao tema. Em 2021, as operações na unidade de Canelones (UY) foram retomadas e a unidade de Bucaramanga (COL), adquirida ao final de 2020, teve suas operações iniciadas, o que resultou em um consumo maior de energia. Entretanto, 100% da energia elétrica utilizada nas operações da Companhia em todos os países de atuação na América do Sul é proveniente de fontes renováveis - hidrelétrica e eólicas, pouco poluidoras e zero emissoras de carbono. 
A Companhia adquire certificados de energia renovável para comprovar a origem da energia utilizada e, devido a essa prática,  é a primeira empresa a obter o Selo Energia Renovável emitido pelo Instituto Totum em parceria com a Associação Brasileira de Energia Eólica (ABEEólica) e a Associação Brasileira de Energia Limpa (Abragel) e que assegura além da origem renovável, que as usinas geradoras também adotam práticas diferenciadas nos aspectos sociais e de relacionamento com as comunidades. Ademais, a unidade de Bucaramanga (COL), possui 1.471 painéis solares instalados na área dos currais, produzindo cerca de 1.964,8 kW/h de energia renovável e reduzindo a emissão de 204,75 toneladas de CO2 anualmente. </t>
  </si>
  <si>
    <t>Geração de energia elétrica (GJ)</t>
  </si>
  <si>
    <t>Total de energia elétrica gerada (GJ)</t>
  </si>
  <si>
    <t>Intensidade energética</t>
  </si>
  <si>
    <t>Intensidade energética (GJ/ton produto acabado)</t>
  </si>
  <si>
    <t>O indicador de intensidade energética é calculado utilizando como base o total de energia elétrica consumida e a quantidade produzida acabada (toneladas) no ano base. Ele indica quanto de energia elétrica foi utilizada na produção de cada tonelada de produto acabado, considerando a produção de carne com e sem osso, produtos processados, subprodutos do abate, biodiesel e couro.</t>
  </si>
  <si>
    <t>Água</t>
  </si>
  <si>
    <t>Consumo total de água</t>
  </si>
  <si>
    <t>Consumo de água (m³)</t>
  </si>
  <si>
    <t>303-3, 303-5</t>
  </si>
  <si>
    <t>FB-MP-140a.1</t>
  </si>
  <si>
    <t>06</t>
  </si>
  <si>
    <t>Fonte superficial (m³)</t>
  </si>
  <si>
    <t>Fonte subterrânera (m³)</t>
  </si>
  <si>
    <t>Rede Pública (m³)</t>
  </si>
  <si>
    <t>A gestão dos recursos hídricos nas operações é parte essencial da gestão da produção da Minerva Foods, que busca, ainda, ampliar processos como reúso, tratamento de efluentes e reduções do consumo de água. O uso e tratamento dos recursos hídricos estão de acordo com os padrões legais em todas as nossas operações e pelas licenças e outorgas obtidas. A matriz de captação das unidades varia entre captação superficial (rios e lagoas) e captação subterrânea (poços artesianos). Entre 2020 e 2021 houve um aumento no consumo de água devido ao início das operações da unidade de Bucaramanga (COL) e a retomada das operações em Canelones (UY). Outro fator que influenciou o aumento, foi a expansão dos volumes de abate e produção na Argentina e no Paraguai.</t>
  </si>
  <si>
    <t>Consumo total de água em áreas de estresse hídrico</t>
  </si>
  <si>
    <t>Áreas de estresse hídrido (m³)</t>
  </si>
  <si>
    <t>% captação em áreas de estresse hídrico</t>
  </si>
  <si>
    <t>303-3, 303-6</t>
  </si>
  <si>
    <t>FB-MP-140a.2</t>
  </si>
  <si>
    <t>A gestão dos recursos hídricos nas operações é parte essencial da gestão da produção da Minerva Foods, que busca, ainda, ampliar processos como reúso, tratamento de efluentes e reduções do consumo de água. O uso e tratamento dos recursos hídricos estão de acordo com os padrões legais em todas as nossas operações e pelas licenças e outorgas obtidas. A matriz de captação das unidades varia entre captação superficial (rios e lagoas) e captação subterrânea (poços artesianos). A Minerva Foods tem trabalhado para diminuir a captação de água em áreas consideradas com risco de estresse hídrico e, entre 2020 e 2021, investiu na construção de poços profundos na unidade de Barretos, reduzindo a captação superficial no local. Esse investimento trouxe redução de 78,8% no volume captado em áreas de risco.</t>
  </si>
  <si>
    <t>Consumo de água Brasil (m³)</t>
  </si>
  <si>
    <t>Redução de 1% no indicador de consumo de água (m³/tonelada produzida) em relação a 2020.</t>
  </si>
  <si>
    <t>Consumo de água Argentina (m³)</t>
  </si>
  <si>
    <t>Consumo de água Colômbia (m³)</t>
  </si>
  <si>
    <t>Consumo de água Paraguai (m³)</t>
  </si>
  <si>
    <t>Consumo de água Uruguai (m³)</t>
  </si>
  <si>
    <t>Descarte de água</t>
  </si>
  <si>
    <t>Descarte de água (m³)</t>
  </si>
  <si>
    <t>303-4</t>
  </si>
  <si>
    <t>Outras fontes (m³)</t>
  </si>
  <si>
    <t>Nossos efluentes são tratados e descartados de acordo com diretrizes dos órgãos reguladores e do licenciamento obtido e com os Padrões de Desempenho da IFC. Mantemos estações de tratamento de efluentes (ETEs) próprias em todas as unidades industriais. Em 2021, diversos investimentos foram realizados para aprimoramento dos sistemas de tratamento, com destaque para a construção do sistema de tratamento de efluentes com tecnologia de lodo ativado na unidade de José Bonifácio/SP, que contribuirá para redução das emissões de metano no processo de tratamento de efluentes, nossa principal fonte de emissão para escopo 1. Estamos investindo, ainda, em métodos mais sustentáveis de disposição desses efluentes, como sistemas de fertirrigação. 
Nos sistemas de fertirrigação, o efluente tratado é transportado para propriedades rurais vizinhas das operações onde é utilizado para irrigação de pastagens. Dentre os diversos benefícios ambientais, está a preservação de corpos d’água e a diminuição do uso de fertilizantes a base de nitrogênio que são emissores de gases do efeito estufa.
 Entre 2020 e 2021 houve um aumento no consumo de água e, consequente no volume de água descartado, devido ao início das operações da unidade de Bucaramanga (COL) e a retomada das operações em Canelones (UY). Outro fator que influenciou o aumento, foi a expansão dos volumes de abate e produção na Argentina e no Paraguai.</t>
  </si>
  <si>
    <t>Descarte de água em áreas de estresse hídrico</t>
  </si>
  <si>
    <t>% descarte em áreas de estresse hídrico</t>
  </si>
  <si>
    <t>Descarte de água Brasil (m³)</t>
  </si>
  <si>
    <t>Descarte de água Argentina (m³)</t>
  </si>
  <si>
    <t>Descarte de água Colômbia (m³)</t>
  </si>
  <si>
    <t>Descarte de água Paraguai (m³)</t>
  </si>
  <si>
    <t>Descarte de água Uruguai (m³)</t>
  </si>
  <si>
    <t>Nossos efluentes são tratados e descartados de acordo com diretrizes dos órgãos reguladores e do licenciamento obtido e com os Padrões de Desempenho da IFC. Mantemos estações de tratamento de efluentes (ETEs) próprias em todas as unidades industriais. Em 2021, diversos investimentos foram realizados para aprimoramento dos sistemas de tratamento, com destaque para a construção do sistema de tratamento de efluentes com tecnologia de lodo ativado na unidade de José Bonifácio/SP, que contribuirá para redução das emissões de metano no processo de tratamento de efluentes, nossa principal fonte de emissão para escopo 1. Estamos investindo, ainda, em métodos mais sustentáveis de disposição desses efluentes, como sistemas de fertirrigação. 
Nos sistemas de fertirrigação, o efluente tratado é transportado para propriedades rurais vizinhas das operações onde é utilizado para irrigação de pastagens. Dentre os diversos benefícios ambientais, está a preservação de corpos d’água e a diminuição do uso de fertilizantes a base de nitrogênio que são emissores de gases do efeito estufa.  
Entre 2020 e 2021 houve um aumento no consumo de água e, consequente no volume de água descartado, devido ao início das operações da unidade de Bucaramanga (COL) e a retomada das operações em Canelones (UY). Outro fator que influenciou o aumento, foi a expansão dos volumes de abate e produção na Argentina e no Paraguai.</t>
  </si>
  <si>
    <t>Resíduos</t>
  </si>
  <si>
    <t>Geração de resíduos</t>
  </si>
  <si>
    <t>Total de resíduos gerados (toneladas)</t>
  </si>
  <si>
    <t>306-1, 306-3</t>
  </si>
  <si>
    <t>12</t>
  </si>
  <si>
    <t>Resíduos perigosos (t)</t>
  </si>
  <si>
    <t>Resíduos não periogosos (t)</t>
  </si>
  <si>
    <t>Em 2021, conquistamos o selo eureciclo, que atesta nossas práticas de promoção da logística reversa das embalagens de produtos. A Minerva Foods é a primeira empresa do setor de carnes a receber a certificação para todas as linhas comercializadas no Brasil, atestando o nosso comprometimento com a compensação dos impactos ambientais. Ao direcionar para a reciclagem resíduos equivalentes aos seus, em peso e material, a Minerva Foods remunera diretamente cooperativas e operadores de coleta e triagem pelo serviço ambiental prestado. Anualmente, destinamos cerca de 1.500 toneladas de embalagens pós-consumo.
Ademais, adotamos a segregaração de resíduos e destinação correta em todas as operações dos países da América do Sul e estamos implementando ações de promoção da circularidade dentro de nossos processos, como o uso de sebo bovino na produção de biocombustível, de couro para produção de insumo para indústrias, de envoltórios para produção de embutidos, de sebo e de rúmem nas caldeiras para geração de energia e uso de outros subprodutos (farinha de osso, farinha de sangue, etc) para produção de alimentos para pets.
Registramos aumento na quantidade de resíduos gerada devido ao crescimento do volume de produção, ao início das operações na unidade de Bucaramanga (COL) e a retomada da operação na unidade de Canelones (UY).</t>
  </si>
  <si>
    <t>Destinação de resíduos</t>
  </si>
  <si>
    <t>306-1, 306-4</t>
  </si>
  <si>
    <t>Reciclagem (t)</t>
  </si>
  <si>
    <t>Compostagem (t)</t>
  </si>
  <si>
    <t>Aterro (t)</t>
  </si>
  <si>
    <t>Recuperação (t)</t>
  </si>
  <si>
    <t>Incineração (t)</t>
  </si>
  <si>
    <t>Em 2021, conquistamos o selo eureciclo, que atesta nossas práticas de promoção da logística reversa das embalagens de produtos. A Minerva Foods é a primeira empresa do setor de carnes a receber a certificação para todas as linhas comercializadas no Brasil, atestando o nosso comprometimento com a compensação dos impactos ambientais. Ao direcionar para a reciclagem resíduos equivalentes aos seus, em peso e material, a Minerva Foods remunera diretamente cooperativas e operadores de coleta e triagem pelo serviço ambiental prestado. Anualmente, destinamos cerca de 1.500 toneladas de embalagens pós-consumo.
Ademais, adotamos a segregaração de resíduos e destinação correta em todas as operações dos países da América do Sul e estamos implementando ações de promoção da circularidade dentro de nossos processos, como o uso de sebo bovino na produção de biocombustível, de couro para produção de insumo para indústrias, de enolvtórios para produção de embutidos, de sebo e de rúmem nas caldeiras para geração de energia e uso de outros subprodutos (farinha de osso, farinha de sangue, etc) para produção de alimentos para pets. São enviados para reciclagem resíduos de papéis e papelões, plásticos incolores, plásticos mistos, recipientes e bombonas, sacos de ráfia, metais ferrosos, metais não ferrosos, pallets e despojos de graxaria; para compostagem são destinados conteúdo ruminal e resíduos orgânicos de refeitório; aos aterros são enviados os resíduos comuns e para incineração os resíduos tóxicos; são destinados para recuperação sebo ácido e baterias.</t>
  </si>
  <si>
    <t>Resíduos gerados Brasil (t)</t>
  </si>
  <si>
    <t>Resíduos gerados Latam (t)</t>
  </si>
  <si>
    <t>Em 2021, conquistamos o selo eureciclo, que atesta nossas práticas de promoção da logística reversa das embalagens de produtos. A Minerva Foods é a primeira empresa do setor de carnes a receber a certificação para todas as linhas comercializadas no Brasil, atestando o nosso comprometimento com a compensação dos impactos ambientais. Ao direcionar para a reciclagem resíduos equivalentes aos seus, em peso e material, a Minerva Foods remunera diretamente cooperativas e operadores de coleta e triagem pelo serviço ambiental prestado. Anualmente, destinamos cerca de 1.500 toneladas de embalagens pós-consumo.
Ademais, adotamos a segregaração de resíduos e destinação correta em todas as operações dos países da América do Sul e estamos implementando ações de promoção da circularidade dentro de nossos processos, como o uso de sebo bovino na produção de biocombustível, de couro para produção de insumo para indústrias, de enolvtórios para produção de embutidos, de sebo e de rúmem nas caldeiras para geração de energia e uso de outros subprodutos (farinha de osso, farinha de sangue, etc) para produção de alimentos para pets.
Na divisão Brasil, entre os anos de 2020 e 2021, houve diminuiçãoa acentuada na quantidade de residuos gerados, ocasionada pela interrupção da operação em algumas unidades industriais ao longo do ano. O aumento da geração de resíduos na divisão Latam, ocorreu devido ao início da contabilização do volume de rúmem e ao início da operação da unidade de Bucaramanga (COL) e a retomada da operação da unidade de Canelones (UY).</t>
  </si>
  <si>
    <t>Indicadores de Performance - Ética e Compliance</t>
  </si>
  <si>
    <t>Conexão Minerva - Ouvidoria Interna e Externa</t>
  </si>
  <si>
    <t>Número de relatos recebidos</t>
  </si>
  <si>
    <t>Público Interno</t>
  </si>
  <si>
    <t>Público Externo</t>
  </si>
  <si>
    <t>Treinamentos sobre conduta ética e integridade</t>
  </si>
  <si>
    <t>Número de colaboradores habilitados para treinamentos</t>
  </si>
  <si>
    <t>205-2</t>
  </si>
  <si>
    <t>Número de colaboradores treinados em políticas de integridade</t>
  </si>
  <si>
    <t>Treinamentos sobre as diretrizes do Código de Ética - Guia de Conduta e das políticas de integridade são aplicados anualmente aos colaboradores em cargos de liderança e dos setores administrativos. Em 2020, o treinamento foi aplicado nas operações do Brasil e em 2021, foi expandido para todos os países, sendo aplicado em plataforma online.</t>
  </si>
  <si>
    <t>Diretoria</t>
  </si>
  <si>
    <t>Gerência</t>
  </si>
  <si>
    <t>Coordenação, Supervisão, Liderança</t>
  </si>
  <si>
    <t>Administrativo</t>
  </si>
  <si>
    <t>Operacional</t>
  </si>
  <si>
    <t>Trainees, Estagiários e Jovens Aprendizes</t>
  </si>
  <si>
    <t>Casos de corrupção identificados</t>
  </si>
  <si>
    <t>Número de casos de corrupção investigados e/ou em processo</t>
  </si>
  <si>
    <t>Indicadores de Performance - Saúde e Segurança Ocupacional</t>
  </si>
  <si>
    <t>Acidentes com afastamento</t>
  </si>
  <si>
    <t>Acidentes com afastamento Brasil</t>
  </si>
  <si>
    <t>403-9</t>
  </si>
  <si>
    <t>FB-MP-320a.1</t>
  </si>
  <si>
    <t>03, 08</t>
  </si>
  <si>
    <t>Taxa de frequência Brasil (por 1.000.000)</t>
  </si>
  <si>
    <t>Acidentes com afastamento Latam</t>
  </si>
  <si>
    <t>Taxa de frequência Latam (por 1.000.000)</t>
  </si>
  <si>
    <t xml:space="preserve">Observamos as boas práticas nacionais e internacionais e os Padrões de Desempenho da IFC para executar os planos e programas voltados à saúde e segurança dos trabalhadores, superando requisitos legais dos países em que atuamos. Nosso sistema de gestão garante que todas as atividades sejam investigadas e avaliadas por profissionais especializados, a fim de detectar riscos – quaisquer ocorrências com potencial de impacto são atendidas por planos de assistência a emergências. 100% dos colaboradores estão cobertos pelo sistema de gestão de saúde e segurança ocupacional.
Os desempenhos são avaliados sistemicamente por meio de comitês específicos de recursos humanos e comitês de segurança de forma a avaliar, mensurar e agir  para garantir a evolução do sistema de gestão de saúde e segurança do trabalho. Em 2021 registrou-se aumento na taxa de frequência de acidentes da divisão Latam motivado pelo cenário da pandemia nos países onde atuamos. </t>
  </si>
  <si>
    <t>Acidentes sem afastamento</t>
  </si>
  <si>
    <t>Acidentes sem afastamento Brasil</t>
  </si>
  <si>
    <t>Acidentes sem afastamento Latam</t>
  </si>
  <si>
    <t>Doenças profissionais</t>
  </si>
  <si>
    <t>Doenças profissionais Brasil</t>
  </si>
  <si>
    <t>403-10</t>
  </si>
  <si>
    <t>Doenças profissionais Latam</t>
  </si>
  <si>
    <t>Observamos as boas práticas nacionais e internacionais e os Padrões de Desempenho da IFC para executar os planos e programas voltados à saúde e segurança dos trabalhadores, superando requisitos legais dos países em que atuamos.  100% dos colaboradores estão cobertos pelo sistema de gestão de saúde e segurança ocupacional.
Todas as unidades industriais possuem embulatórios próprios e todos os demais negócios estão cobertos por serviços de saúde terceirizados, que são responsáveis por acompanhar o Programa de Controle Médico de Saúde Ocupacional -PCMSO. Ano a ano, a Minerva Foods tem atuado na prevenção de ocorrência de saúde e na conscientização de sua força de trabalho e os resultados tem sido positivos, com a diminuição da quantidade de ocorrências relacionadas a saúde.</t>
  </si>
  <si>
    <t>Óbitos relacionados ao trabalho</t>
  </si>
  <si>
    <t>Óbitos registrados Brasil</t>
  </si>
  <si>
    <t>Óbitos registrados Latam</t>
  </si>
  <si>
    <t>Observamos as boas práticas nacionais e internacionais e os Padrões de Desempenho da IFC para executar os planos e programas voltados à saúde e segurança dos trabalhadores, superando requisitos legais dos países em que atuamos. Nosso sistema de gestão garante que todas as atividades sejam investigadas e avaliadas por profissionais especializados, a fim de detectar riscos – quaisquer ocorrências com potencial de impacto são atendidas por planos de assistência a emergências. 100% dos colaboradores estão cobertos pelo sistema de gestão de saúde e segurança ocupacional.
Os desempenhos são avaliados sistemicamente por meio de comitês específicos de recursos humanos e comitês de segurança de forma a avaliar, mensurar e agir  para garantir a evolução do sistema de gestão de saúde e segurança do trabalho. A Companhia tem conquistado ótimos resultados de sua gestão em saúde e segurança ocupacional, não registrando óbitos em suas operações.</t>
  </si>
  <si>
    <t>Indicadores de Performance - Colaboradores</t>
  </si>
  <si>
    <t xml:space="preserve">Total de Colaboradores </t>
  </si>
  <si>
    <t>102-8</t>
  </si>
  <si>
    <t>08</t>
  </si>
  <si>
    <t>Colaboradores Brasil</t>
  </si>
  <si>
    <t>Colaboradores Argentina</t>
  </si>
  <si>
    <t>Colaboradores Chile</t>
  </si>
  <si>
    <t>Colaboradores Colômbia</t>
  </si>
  <si>
    <t>Colaboradores Paraguai</t>
  </si>
  <si>
    <t>Colaboradores Uruguai</t>
  </si>
  <si>
    <t xml:space="preserve">A Minerva atua em diferentes localidades, com costumes e características distintas que são consideradas nos processos de gestão de pessoas. Busca-se um ambiente de trabalho seguro e de bem-estar, que promove capacitação, iniciativas para a melhoria da qualidade de vida e um conjunto de instrumentos baseados no Código de Ética – Guia de Conduta e na legislação trabalhista para nossos colaboradores ao redor do mundo. </t>
  </si>
  <si>
    <t>Total de Colaboradores</t>
  </si>
  <si>
    <t>102-8, 405-1</t>
  </si>
  <si>
    <t>05, 08</t>
  </si>
  <si>
    <t>Homens</t>
  </si>
  <si>
    <t>Mulheres</t>
  </si>
  <si>
    <t>Abaixo de 30 anos</t>
  </si>
  <si>
    <t>*</t>
  </si>
  <si>
    <t>Entre 30 e 50 anos</t>
  </si>
  <si>
    <t>Acima de 50 anos</t>
  </si>
  <si>
    <t>*Indicador passou a ser reportado em 2020</t>
  </si>
  <si>
    <t>Turnover</t>
  </si>
  <si>
    <t>Taxa de rotatividade (%)</t>
  </si>
  <si>
    <t>401-1</t>
  </si>
  <si>
    <t>A Minerva Foods tem investido fortemente no desenvolvimento de pessoas através de programas focados nas lideranças, demais colaboradores e no desenvolvimento de jovens em sua primeira experiência no mercado. A criação de um comitê para análise focada dos aspectos de gestão de pessoas e o foco no desenvolvimento de lideranças tem ajudado a motivar e reter talentos e a reduzir o turnover, um desafio que foi intensificado com o crescimento do setor agropecuário e em função da pandemia.</t>
  </si>
  <si>
    <t>Acordos de negociação coletiva</t>
  </si>
  <si>
    <t>% colaboradores incluídos em acordos coletivos Brasil</t>
  </si>
  <si>
    <t>102-41</t>
  </si>
  <si>
    <t>% colaboradores incluídos em acordos coletivos Argentina</t>
  </si>
  <si>
    <t>% colaboradores incluídos em acordos coletivos Colômbia</t>
  </si>
  <si>
    <t>% colaboradores incluídos em acordos coletivos Paraguai</t>
  </si>
  <si>
    <t>% colaboradores incluídos em acordos coletivos Uruguai</t>
  </si>
  <si>
    <t xml:space="preserve">100% dos empregados no Brasil e no Uruguai estão cobertos por acordos de negociação coletiva. Na Argentina, o percentual é de 93% e no Paraguai é de 42%. Nesses países não há obrigatoriedade por lei da associação com organização de representação coletiva, sendo a adesão uma escolha dos colaboradores. Na Colômbia, não há este tipo de prática. </t>
  </si>
  <si>
    <t>Remuneração e benefícios</t>
  </si>
  <si>
    <t>405-2</t>
  </si>
  <si>
    <t>05, 08, 10</t>
  </si>
  <si>
    <t>A Companhia, alinhada com seus valores, buscou ampliar o reconhecimento do engajamento e da dedicação das pessoas incluindo não apenas a compensação financeira, mas também a aproximação da liderança de todas as unidades e celebrações que valorizem o trabalho e o desempenho. Nossas práticas de remuneração consideram o padrão do mercado e o equilíbrio competitivo, pesquisas salariais e a atração e retenção de profissionais qualificados. 
Os colaboradores recebem benefícios como alimentação, transporte, seguro de vida, plano de saúde e licença maternidade/paternidade, entre outros previstos em leis, convenções e acordos coletivos. Também são mantidos restaurantes nos locais de trabalho com preços subsidiados e convênios nos municípios em que os colaboradores trabalham, com descontos e vantagens em planos de saúde e odontológicos e estabelecimentos diversos.</t>
  </si>
  <si>
    <t>Treinamento e capacitação</t>
  </si>
  <si>
    <t>Média de horas de capacitação por colaborador</t>
  </si>
  <si>
    <t>404-1</t>
  </si>
  <si>
    <t>04, 08</t>
  </si>
  <si>
    <t>Avaliação de desempenho</t>
  </si>
  <si>
    <t>% colaboradores que receberam avaliação de desempenho</t>
  </si>
  <si>
    <t>404-3</t>
  </si>
  <si>
    <t>Coordenação</t>
  </si>
  <si>
    <t>Supervisão</t>
  </si>
  <si>
    <t>Nossos ciclos de avaliação de desempenho são anuais para o público de níveis de gestão e administrativo. As etapas incluem autoavaliação, avaliação pelos gestores, estabelecimento de metas, reuniões de feedback e desenho do PDI (Plano de Desenvolvimento Individual). Em 2021, 20% dos colaboradores efetivos e 100% dos trainees e estagiários receberam avaliações de desempenho no Brasil. Nos demais países o processo ainda está sendo implementado.</t>
  </si>
  <si>
    <t>Indicadores de Performance - Qualidade e Segurança de Alimentos</t>
  </si>
  <si>
    <t>Volume de produção de alimentos</t>
  </si>
  <si>
    <t>Volume total de produção de alimentos (toneladas)</t>
  </si>
  <si>
    <t>FB-MP-250a.1</t>
  </si>
  <si>
    <t>Brasil (t)</t>
  </si>
  <si>
    <t>Argentina (t)</t>
  </si>
  <si>
    <t>Colômbia (t)</t>
  </si>
  <si>
    <t>Paraguai (t)</t>
  </si>
  <si>
    <t>Uruguai (t)</t>
  </si>
  <si>
    <t>A Minerva Foods possui 25 unidades industriais de abate e desossa e três unidades de prossessamento na América do Sul, distribuidas entre Brasil, Argentina, Colômbia, Paraguai e Uruguai e possuem capacidade de abate de 26.180 cabeças de gado por dia. Ao final de 2021, a Companhia adquiriu duas unidades de abate de ovinos na costa oeste da Austrália, que possuem capacidade de abate de 2.740 cabeças por dia e terão seus dados de produção reportados a partir de 2022.
A metodologia de reporte do indicador foi alterada e passamos a considerar o total de alimentos produzidos acabados, ou seja, após os processos de desossa e cortes. Dessa forma, os dados de 2019 não encontram-se disponíveis e estão sendo apresentados os dados revisados para o ano de 2020.</t>
  </si>
  <si>
    <t>FB-MP-250a.2</t>
  </si>
  <si>
    <t>As unidades da Minerva Foods nos cinco países onde atua na América do Sul, possuem certificação BRCGS (Brand Reputation through Compliance Global Standards) reconhecida globalmente pelos altos padrões de qualidade e segurança de alimentos e atestada pela Global Food Safety Iniciative - GFSI. As unidades da Colômbia conquistaram pela primeira vez a certificação BRCGS em 2021 e obtiveram grade AA. 
As unidades de Brasil, Argentina, Paraguai e Uruguai, mantiveram a certificação, com resultados entre os grades A e AA.</t>
  </si>
  <si>
    <t xml:space="preserve">Volume de produção </t>
  </si>
  <si>
    <t>Volume total de produção (toneladas)</t>
  </si>
  <si>
    <t>Carne bovina (t)</t>
  </si>
  <si>
    <t>Industrializados (t)</t>
  </si>
  <si>
    <t>Subprodutos (t)</t>
  </si>
  <si>
    <t>As unidades da Minerva Foods nos cinco países onde atua na América do Sul, possuem certificação BRCGS (Brand Reputation through Compliance Global Standards) reconhecida globalmente pelos altos padrões de qualidade e segurança de alimentos e atestada pela Global Food Safety Iniciative - GFSI. As unidades da Colômbia conquistaram pela primeira vez a certificação BRCGS em 2021 e obtiveram grade AA. 
As unidades de Brasil, Argentina, Paraguai e Uruguai, mantiveram a certificação, com resultados entre os grades A e AA. 
A metodologia de reporte do indicador foi alterada e passamos a considerar o total de alimentos produzidos acabados, ou seja, após os processos de desossa e cortes. Dessa forma, os dados de 2019 não encontram-se disponíveis e estão sendo apresentados os dados revisados para o ano de 2020. O total de produtos produzidos apresentado neste item também passou a ser utilizado na base de cálculo dos indicadores de intensidade de emissões e intensidade energética.</t>
  </si>
  <si>
    <t>Número de não conformidades que geraram multas</t>
  </si>
  <si>
    <t>416-2</t>
  </si>
  <si>
    <t>Número de não conformidades que geraram advertências</t>
  </si>
  <si>
    <t>*Indicadores reportados publicamente a partir de 2021</t>
  </si>
  <si>
    <t>A Minerva Foods mantém um rigoroso sistema de gestão de qualidade e segurança de alimentos pautado na Política do Sistema de Gestão Integrado para todas as nossas plantas nos países onde atua. Para que haja o desdobramento de todas as diretrizes, políticas, procedimentos e especificações de clientes e consumidores, A Companhia possui,em todas as nossas unidades de produção, equipes especializadas em Qualidade e Segurança dos Alimentos realizando monitoramento contínuo.  
Dentre as ferramentas utilizadas no monitoramento diário, está uma matriz de indicadores de qualidade, usada para identificar possíveis necessidades de correções do processo, bem como, as melhores práticas e oportunidades de melhoria contínua para serem aplicadas em todas as unidades industriais. Todos os casos de não conformidades identificados são tratados de forma imediata para minimizar os riscos a saúde e segurança do consumidor. O sistema de rastreabilidade dos produtos permite identificar os lotes em todas as etapas do processo.</t>
  </si>
  <si>
    <t>Recalls e acesso a mercados de exportação</t>
  </si>
  <si>
    <t>Número de recalls realizados</t>
  </si>
  <si>
    <t>FB-MP-250a.3</t>
  </si>
  <si>
    <t>Número de percas de habilitação de exportação</t>
  </si>
  <si>
    <t>FB-MP-250a.4</t>
  </si>
  <si>
    <t>Todas as unidades da Minerva Foods seguem procedimentos de Boas Práticas de Fabricação e rotulagem que permitem identificar os produtos em caso de necessidade de recalls. O Sistema de Gestão da Qualidade e Segurança de Alimentos, além das auditorias de certificação, recebem também auditorias de representantes de diferentes mercados e clientes que atestam as boas práticas desenvolvidas e habilitam a exportação dos produtos da Companhia para essas localidades. Não houve recalls ou banimento de mercados e em 2021, conquistamos acesso de mais unidades a localidades como Estados Unidos, Rússia, Arábia Saudita,  Singapura e Japão.</t>
  </si>
  <si>
    <t>Auditorias de Segurança de Alimentos</t>
  </si>
  <si>
    <t>Número de auditorias realizadas</t>
  </si>
  <si>
    <t>O Sistema de Gestão da Qualidade e Segurança de Alimentos, além das auditorias de certificação, recebem também auditorias de representantes de diferentes mercados e clientes que atestam as boas práticas desenvolvidas e habilitam a exportação dos produtos da Companhia para essas localidades. Não houve recalls ou banimento de mercados e em 2021, conquistamos acesso de mais unidades a localidades como Estados Unidos, Rússia, Arábia Saudita,  Singapura e Japão.</t>
  </si>
  <si>
    <t>Indicadores de Performance - Bem-Estar Animal</t>
  </si>
  <si>
    <t>Monitoramento do bem-estar dos animais - Indústria*</t>
  </si>
  <si>
    <t>% Animais insensibilizados</t>
  </si>
  <si>
    <t>15</t>
  </si>
  <si>
    <t>% Eficácia no atordoamento ao primeiro disparo</t>
  </si>
  <si>
    <t>% Animais mal insensibilizados na área de vômito</t>
  </si>
  <si>
    <t>Tempo entre insensibilização e sangria (segundos)</t>
  </si>
  <si>
    <t>% Escorregões durante manejo de desembarque e condução por corredores</t>
  </si>
  <si>
    <t>% Quedas durante manejo de desembarque e condução por corredores</t>
  </si>
  <si>
    <t>% Vocalização dos animais durante manejo de condução por corredores, seringa e box de atordoamento</t>
  </si>
  <si>
    <t>% Uso de bastão elétrico para condução dos animais</t>
  </si>
  <si>
    <t>% Conformidade no banho de aspersão</t>
  </si>
  <si>
    <t>Densidade dos currais (m²/animal)</t>
  </si>
  <si>
    <t>% de animais identificados em más condições de saúde</t>
  </si>
  <si>
    <t>Carcaças com hematomas</t>
  </si>
  <si>
    <t>% de mortalidade</t>
  </si>
  <si>
    <t>% de abate de emergências</t>
  </si>
  <si>
    <t>% animais abatidos dentro do sistema Kosher</t>
  </si>
  <si>
    <t>*Média global de Brasil, Argentina, Colômbia, Paraguai e Uruguai</t>
  </si>
  <si>
    <t xml:space="preserve">A Minerva Foods adota altos padrões de bem-estar animal em seus processos, baseados não apenas na legislação dos países onde atua, mas também nos principais códigos e protocolos de reconhecimento internacional. A política e o Programa de Bem-Estar Animal estabelecem rigorosos requisitos que devem ser observados por todas as operações e negócios da companhia nas etapas de abate, processamento, distribuição e aquisição de ingredientes para o processamento. 
Nos últimos dois anos uma série de processos e práticas foram padronizados para ampliar nosso acompanhamento do bem-estar dos animais, entre elas, a matriz de conformidade que acompanha 42 indicadores de diferentes etapas do processo produtivo. A Companhia também ampliou o investimento em bem-estar animal, aumentou número de treinamentos realizados, a comunicação sobre o tema e a transparência sobre seu desempenho. </t>
  </si>
  <si>
    <t>Monitoramento do bem-estar dos animais - Transporte*</t>
  </si>
  <si>
    <t>% animais transportados em viagens de até 8 horas</t>
  </si>
  <si>
    <t xml:space="preserve"> A política e o Programa de Bem-Estar Animal da Minerva Foods estabelecem rigorosos requisitos que são aplicados também nas fazendas de onde o gado abatido é originado. Nossos parceiros pecuaristas e os motoristas responsáveis pelo transporte são devidamente treinados e orientados para desenvolver a criação e o manejo dos animais de forma humanitária, seguindo os 5 princípios de bem-estar animal. A Companhia distribui também a Cartilha de Bem-Estar animal e outros materiais de orientação para os profissionais envolvidos com o trato animal.</t>
  </si>
  <si>
    <t>Monitoramento do bem-estar dos animais - Fazenda</t>
  </si>
  <si>
    <t>% Animais criados em confinamentos</t>
  </si>
  <si>
    <t>% Animais castrados*</t>
  </si>
  <si>
    <t>Número total de treinamentos realizados</t>
  </si>
  <si>
    <t>Número total de colaboradores treinados</t>
  </si>
  <si>
    <t>Número total de terceiros treinados</t>
  </si>
  <si>
    <t>Nossos parceiros pecuaristas e os motoristas responsáveis pelo transporte são devidamente treinados e orientados para desenvolver a criação e o manejo dos animais de forma humanitária, seguindo os 5 princípios de bem-estar animal. A Companhia distribui também a Cartilha de Bem-Estar animal e outros materiais de orientação para os profissionais envolvidos com o trato animal.</t>
  </si>
  <si>
    <t>Auditorias de bem-estar animal*</t>
  </si>
  <si>
    <t xml:space="preserve">% de conformidade em auditorias de BEA de segunda parte </t>
  </si>
  <si>
    <t xml:space="preserve">% de conformidade em auditorias de BEA de terceira parte </t>
  </si>
  <si>
    <t xml:space="preserve">As unidades da Minerva Foods nos países da América do Sul possuem certificação no protocolo NAMI (North American Meat Institute), que verifica se os animais são mantidos saudáveis, confortáveis, bem nutridos e seguros, com comportamento inato e não sofrem de dor, medo ou angústia, além de avaliar se existe abrigo apropriado, manejo, nutrição e abate humanitários. </t>
  </si>
  <si>
    <t>Não conformidades em bem-estar animal</t>
  </si>
  <si>
    <t>A Minerva Foods possui equipes acompanhando o processo de manejo dos animais em suas unidades produtivas e realiza treinamentos com seus parceiros que atuam na criação, manejo e transporte dos animais desde a fazenda fornecedora até a chegada na indústria. Todas as não conformidades observadas são avaliadas e tratadas de forma imediata para dominuição dos riscos e garantia do máximo bem-estar dos animais.</t>
  </si>
  <si>
    <t>Indicadores de Performance - Mercado de Atuação</t>
  </si>
  <si>
    <t>Unidades operacionais</t>
  </si>
  <si>
    <t>Unidades de abate de bovinos</t>
  </si>
  <si>
    <t>102-7</t>
  </si>
  <si>
    <t>FB-MP-000.A</t>
  </si>
  <si>
    <t>Unidades de abate de ovinos</t>
  </si>
  <si>
    <t>Unidades de processamento de proteínas</t>
  </si>
  <si>
    <t>Centros de distribuição</t>
  </si>
  <si>
    <t>Escritórios comerciais</t>
  </si>
  <si>
    <t>A Minerva Foods possui 25 unidades industriais de abate e desossa e três unidades de prossessamento na América do Sul, distribuidas entre Brasil, Argentina, Colômbia, Paraguai e Uruguai e possuem capacidade de abate de 26.180 cabeças de gado por dia. Ao final de 2021, a Companhia adquiriu duas unidades de abate de ovinos na costa oeste da Austrália, que possuem capacidade de abate de 2.740 cabeças por dia e terão seus dados de produção reportados a partir de 2022.</t>
  </si>
  <si>
    <t>Volume de vendas</t>
  </si>
  <si>
    <t>Volume total de vendas (mil toneladas)</t>
  </si>
  <si>
    <t>201-1</t>
  </si>
  <si>
    <t>Divisão Brasil (mil toneladas)</t>
  </si>
  <si>
    <t>Divisão Latam (mil toneladas)</t>
  </si>
  <si>
    <t>Resultados financeiros</t>
  </si>
  <si>
    <t>Receita Bruta (R$ milhões)</t>
  </si>
  <si>
    <t>Mercado Externo (R$ milhões)</t>
  </si>
  <si>
    <t>Mercado Interno (R$ milhões)</t>
  </si>
  <si>
    <t>Receita Líquida (R$ milhões)</t>
  </si>
  <si>
    <t>Lucro Líquido (R$ milhões)</t>
  </si>
  <si>
    <t xml:space="preserve">A performance da Minerva Foods em 2021, com 70% da receita bruta consolidada tendo origem nas exportações, ratifica a solidez do mercado internacional de carne bovina, que continua bastante aquecido e com grandes oportunidades para os exportadores baseados na América do Sul. O forte desequilíbrio entre oferta e demanda segue propiciando oportunidades para a Companhia, em especial na Ásia e no Oriente Médio, mas também em mercados premium como os Estados Unidos, que viu seu share se expandir para quase 10% das nossas exportações consolidadas. Além disso, a América do Sul com sua matriz de produção de gado via pasto, segue ampliando sua competitividade em um ambiente global marcado pela pressão nos custos de produção e distribuição de proteína animal. Desse modo, a estratégia de diversificação geográfica da Minerva Foods, maximiza a performance comercial da Companhia, conferindo acesso a 100% da demanda global por carne bovina e reduzindo o impacto de
barreiras temporárias, como ocorrido ao final de 2021 com a restrição chinesa para carne brasileira. O redirecionamento dessa demanda para nossas plantas no Uruguai e na Argentina, ratifica os benefícios gerados pela estratégia de diversificação geográfica. </t>
  </si>
  <si>
    <t>Abate por divisão</t>
  </si>
  <si>
    <t>Abate por tipo de criação</t>
  </si>
  <si>
    <t>Auditoria do Ministério Público Federal do Pará</t>
  </si>
  <si>
    <t>Auditoria Independente do Paraguai</t>
  </si>
  <si>
    <t>O ano 2021 foi bastante impactado pela volatilidade do mercado e por restrições logísticas nas cadeias globais. A estratégia de diversificação geográfica, um dos principais pilares do modelo de negócios da Minerva Foods, seguiu sendo essencial na mitigação de riscos e na manutenção da rentabilidade.</t>
  </si>
  <si>
    <t>No Brasil, a Companhia possui oito unidades de abate, uma unidade de processamento de proteínas, um centro de distribuição próprio e oito terceirizados, uma loja modelo e escritórios administrativos corporativos. Além destes, também conta com os negócios relacionados Minerva Leather, Minerva Ingredients, Minerva Biodiesel e Minerva Casings. 
Em 2020, a Minerva Foods realizou a compra de certificados de energia renovável para  100% da energia utilizada no país. Esse processo, além de garantir que a energia consumida provém de fontes renováveis, liquida 100% das emissões de escopo 2. Em 2021, a prática foi mantida para as operações e, a Minerva Foods tornou-se a primeira empresa brasileira a receber o selo Energia Renovável.
Quanto as emissões de escopo 3, em 2020 foi iniciado o monitoramento para as categorias de deslocamento de funcionários casa-trabalho, transporte e distribuição upstream e viagens a negócios no Brasil. Em 2021, houve mais avanços dentro do escopo 3, com a inclusão das emissões da criação de gado, operações logísticas, resíduos gerados e deslocamento de funcionários em transporte privado (táxi e urber).</t>
  </si>
  <si>
    <t xml:space="preserve">O Conexão Minerva é o canal de ouvidoria interna e externa da Companhia. Por meio dele, os públicos interno e externo podem fazer sugestões, elogios e denunciar potenciais violações de normas, políticas e leis. O canal é administrado por uma empresa terceira, garantindo o anonimato do denunciante caso assim deseje, e o atendimento é feito 24 horas por dia, sete dias por semana, por telefone, internet, e-mail ou correspondência. </t>
  </si>
  <si>
    <t>% total de colaboradores treinados</t>
  </si>
  <si>
    <t>A Companhia desenvolve análise de riscos em 100% das operações para monitoramento das questões de ética e integridade e do cumprimento das diretrizes do Código de ética-Guia de Conduta. Em 2021, incorporou aos seus controles, ferramenta tecnológica de due dilligence para avaliar riscos de integridade e socioambientais em toda a cadeia de valor, incluindo fornecedores, clientes e outros parceiros, não sendo relatados casos de corrupção em sua cadeia.</t>
  </si>
  <si>
    <t>FP 05</t>
  </si>
  <si>
    <t>Unidades de produção de alimentos ativas certificadas em protocolo reconhecido pela GFSI</t>
  </si>
  <si>
    <t>Brasil (%)</t>
  </si>
  <si>
    <t>Argentina (%)</t>
  </si>
  <si>
    <t>Colômbia (%)</t>
  </si>
  <si>
    <t>Paraguai (%)</t>
  </si>
  <si>
    <t>Uruguai (%)</t>
  </si>
  <si>
    <t>Não conformidades do Sistema de Gestão de Segurança de Alimentos</t>
  </si>
  <si>
    <t>Na Argentina, a Minerva Foods possui cinco unidades de abate e duas unidades de processamento de proteínas que atuam sob a marca Swift Argentina. 
Toda a energia utilizadas nas operações argentinas é de origem renovável e possuem, desde 2020, certificação através de I-RECs (Certificados de Energia Renovável). Esse processo, além de garantir que a energia consumida provém de fontes renováveis, liquida 100% das emissões de escopo 2. 
Em 2021, iniciou-se o monitoramento das emissões de escopo 3 no país para as fontes relevantes para o negócio: ‘1 – Bens e serviços comprados’ (gado e búfalos adquiridos), ‘4 – Transporte e distribuição – upstream’, ‘5 – Resíduos gerados nas operações’, ‘6 - Viagens a negócios’ e ‘7 - Deslocamento de funcionários casa-trabalho’.</t>
  </si>
  <si>
    <t>A Minerva Foods possui duas operações de abate de bovinos na Colômbia. 
Toda a energia utilizada também é de origem renovável e possui, desde 2020, certificação através de I-RECs (Certificados de Energia Renovável). Esse processo, além de garantir que a energia consumida provém de fontes renováveis, liquida 100% das emissões de escopo 2. A unidade de Bucaramanga, no país, possui também 1.471 painéis solares instalados na área dos currais, produzindo cerca de 1.964,8 kW/h de energia renovável e reduzindo a emissão de 204,75 toneladas de CO2 anualmente.
Em 2021, iniciou-se o monitoramento das emissões de escopo 3 no país para as fontes relevantes para o negócio: ‘1 – Bens e serviços comprados’ (gado e búfalos adquiridos), ‘4 – Transporte e distribuição – upstream’, ‘5 – Resíduos gerados nas operações’, ‘6 - Viagens a negócios’ e ‘7 - Deslocamento de funcionários casa-trabalho’</t>
  </si>
  <si>
    <t>No Paraguai, a Companhia possui cinco unidades de abate que utilizam em seus processos  100% de energia renovável, oriundas de fontes hidrelétricas, líquidas de emissões de escopos 2.
Em 2021, iniciou-se o monitoramento das emissões de escopo 3 no país para as fontes relevantes para o negócio: ‘1 – Bens e serviços comprados’ (gado e búfalos adquiridos), ‘4 – Transporte e distribuição – upstream’, ‘5 – Resíduos gerados nas operações’, ‘6 - Viagens a negócios’ e ‘7 - Deslocamento de funcionários casa-trabalho’.</t>
  </si>
  <si>
    <t>Em solo uruguaio, a Minerva Foods possui três unidades de abate para as quais, em 2020, realizou a compra de certificados de energia renovável para  100% da energia utilizada. Esse processo, além de garantir que a energia consumida provém de fontes renováveis, liquida 100% das emissões de escopo 2. Em 2021, iniciou-se o monitoramento das emissões de escopo 3 no país para as fontes relevantes para o negócio: ‘1 – Bens e serviços comprados’ (gado e búfalos adquiridos), ‘4 – Transporte e distribuição – upstream’, ‘5 – Resíduos gerados nas operações’, ‘6 - Viagens a negócios’ e ‘7 - Deslocamento de funcionários casa-trabalho’.</t>
  </si>
  <si>
    <t>Variação média entre o menor salário e o salário mínimo</t>
  </si>
  <si>
    <t>A Minerva Foods possui fonte de geração de energia elétrica na unidade de Bucaramanga, na Colômbia, onde há 1.471 painéis solares instalados na área dos currais, produzindo energia renovável e reduzindo a emissão de 204,75 toneladas de CO2 anualmente. A unidade foi adquirida ao final de 2020 e a geração de energia passou a ser contabilizada em 2021.</t>
  </si>
  <si>
    <t>Consumo total de água por país</t>
  </si>
  <si>
    <t>Tempo médio de transporte (horas)</t>
  </si>
  <si>
    <t>Raio médio de distância de transporte (Km)</t>
  </si>
  <si>
    <t>Os sistemas de monitoramento da cadeia de fornecimento direta da Minerva Foods são referência no mercado e conferem à Companhia os melhores resultados entre os grandes players do setor nas auditorias de verificação.
Em 2021, a Minerva Foods conquistou índice de 100% de conformidade na auditoria de terceira parte realizada pelo Ministério Público Federal do Pará, principal e mais confiável instrumento de verificação socioambiental da cadeia produtiva brasileira. Os resultados mostraram que as transações realizadas entre janeiro de 2018 e junho de 2019, período de avaliação da edição de 2020, totalizaram 113.520 animais comprados, sendo 100% originados em propriedades que operam em total conformidade com todos os critérios do Termo de Ajustamento de Conduta (TAC) da Pecuária com o Ministério Público Federal.
Quanto ao Compromisso Público da Pecuária, a Minerva Foods conquistou, em mais um ano consecutivo, 100% de conformidade na auditoria, atendendo às premissas de combate ao desmatamento ilegal zero na Amazônia, sobreposição a terras indígenas e unidades de conservação, trabalho escravo e embargos do Ibama.
No Paraguai, a Companhia também realiza auditoria de terceira parte seguindo as diretrizes alinhadas com a IFC (International Finance Corporation) para o monitoramento das compras no país, obtendo 100% de conformidade com os critérios socioambientais estabelecidos.</t>
  </si>
  <si>
    <t>Os sistemas de monitoramento da cadeia de fornecimento direta da Minerva Foods verificam, a cada compra, a existência de irregularidades ambientais e condenação por trabalho análogo ao escravo. Caso seja encontrada alguma irregularidade com a legislação local ou com os critérios socioambientais de compra, a medida tomada pela Companhia é o bloqueio do fornecedor, de forma automática e imediata, ou seja, o próprio sistema impede que uma comercialização seja efetivada.</t>
  </si>
  <si>
    <t>O Programa Renove, criado em 2021, promove uma atuação colaborativa com a cadeia de fornecimento de gado da Minerva Foods através da implementação de boas práticas para uma pecuária de baixa emissão de carbono. Desenvolvido em parceria com instituições de referência, o programa utiliza dados primários e metodologias reconhecidas internacionalmente para garantir robustez e credibilidade científica, assim contribuindo para a sustentabilidade da pecuária sul-americana.
Em seu primeiro ano, o programa atuou em três frentes, sendo duas delas dedicadas ao mapeamento do balanço de carbono em propriedades fornecedoras da América do Sul e a terceira frente que visa a conexão de fazendas fornecedoras com ativos ambientais e o mercado voluntário de carbono, finanças verdes e capacitação, com a intenção de criar incentivos para a expansão das práticas de baixa emissão de carbono na pecuária.</t>
  </si>
  <si>
    <t>O inventário corporativo anual de emissões de gases de efeito estufa (GEE) da Companhia engloba operações e negócios no Brasil, Argentina, Chile, Colômbia, Paraguai e Uruguai. Os resultados são publicados no Registro Público de Emissões do Programa Brasileiro GHG Protocol e são auditados por terceira parte independente. Entre 2020 e 2021, foi registrado um aumento nas emissões devido ao crescimento do volume de abate e produção, do início das operações na unidade de Bucaramanga (COL), da retomada das operações na unidade de Canelones (URY), pela contabilização de novas fontes de emissões e atualização de fatores de emissão.
A mudanças no regimes das chuvas impactaram a disponibilidade de energia de fontes menos emissoras no mercado, o que causou aumento das emissões de escopo 2 (quando considerada a abordagem por localização), embora estas tenham sido integralmente neutralizadas com a compra de Certificados de Energia Renovável (I-REC) para operações em todos os países, com exceção do Paraguai onde as emissões já são nulas devido à matriz energética local ser composta apenas por fontes renováveis.
Em 2020, a Companhia iniciou o monitoramento das emissões de escopo 3 para as operações Brasil e foram inclusas as categorias ‘4 - Transporte e distribuição – upstream’ (parcial), ‘6 - Viagens a negócios’ e ‘7 - Deslocamento de funcionários casa-trabalho’. Em 2021, houve mais avanços dentro da mensuração das emissões neste escopo, incluiuindo novas fontes de emissões e categorias nos demais países com operações na América do Sul: ‘1 – Bens e serviços comprados’ (gado adquirido), ‘4 – Transporte e distribuição – upstream’ e ‘5 – Resíduos gerados nas operações’.
Esforços vem sendo dispensados na construção do plano de descarbonização da Minerva Foods para atingimento da meta de neutralidade de emissões até 2035 e podem ser acompanhados na seção ‘Compromisso com a Sustentabilidade’.</t>
  </si>
  <si>
    <t>O indicador de intensidade de emissões é calculado utilizando como base o total de emissões nos escopos 1 e 2 (em tCO₂e) e a quantidade de produtos acabados (em toneladas) no ano base. Ele indica quanto de carbono equivalente foi emitido na atmosfera por cada tonelada de produto acabado, considerando as emissões ligadas ao processo produtivo e à aquisição de energia elétrica. Foram consideradas no indicador a produção de carne in natura, produtos processados, subprodutos do abate, biodiesel e couro.
A intensidade carbônica da Minerva Foods, em 2021, foi de 0,17 tCO₂e/TPA, considerando para escopo 2 a abordagem de mercado.
Dada a aquisição de Certificados de Energia Renovável (I-REC) para operações em todos os países, com exceção do Paraguai onde as emissões já são nulas devido à matriz energética local ser composta apenas por fontes renováveis, foi considerado para o cálculo do indicador emissões líquidas zero para escopo 2.</t>
  </si>
  <si>
    <t xml:space="preserve">A Minerva Foods tem aprimorado a cada ano a contabilização de suas emissões diretas e indiretas (da cadeia de valor) de GEE. Em 2021, pela primeira vez, a Companhia incluiu em seu Inventário Corporativo de Emissões de GEE (ano-base 2020) emissões de escopo 3. As emissões de escopo 3 foram mensuradas para as operações Brasil e foram inclusas as categorias ‘4 - Transporte e distribuição – upstream’ (parcial), ‘6 - Viagens a negócios’ e ‘7 - Deslocamento de funcionários casa-trabalho’.
No Inventário Corporativo de Emissões de GEE (ano-base 2021), a Companhia ampliou a contabilização de fontes de emissão de escopo 3 para outros países (Argentina, Chile, Colômbia, Paraguai e Uruguai) e incluiu novas fontes de emissões e categorias: ‘1 – Bens e serviços comprados’ (gado adquirido), ‘4 – Transporte e distribuição – upstream’ e ‘5 – Resíduos gerados nas operações’. </t>
  </si>
  <si>
    <t>Minerva Foods es la única empresa del sector que monitorea a sus proveedores directos para la compra de ganado en todos los biomas brasileños en los que actúa (Amazonia, Cerrado, Pantanal y Mata Atlántica), a través de un sistema de monitoreo geoespacial. El monitoreo ocurre en el 100% de las compras realizadas para verificar la existencia de deforestación ilegal, invasión de tierras indígenas, comunidades tradicionales o áreas de protección ambiental y condenas por trabajo análoga a lo de esclavo. También se realiza verificación documental sobre la regularidad del inmueble.
La Compañía es pionera en expandir el monitoreo de la cadena de suministro a operaciones en Paraguay, donde se verifica la deforestación ilegal y el trabajo esclavo. En 2021, el seguimiento llegó al 100% de los proveedores directos en todo Paraguay, cumpliendo la meta del compromiso de Minerva Foods con la Sostenibilidad.
Para los demás países con operaciones en Sudamérica, la Compañía implementará el sistema de monitoreo al 2030, de acuerdo con las metas establecidas en el compromiso con la Sostenibilidad.</t>
  </si>
  <si>
    <t>Número de colaboradores por faixa etária</t>
  </si>
  <si>
    <t>Número de colaboradores por gênero</t>
  </si>
  <si>
    <t>Número de colaboradores por país</t>
  </si>
  <si>
    <t>Descarte total de água por país</t>
  </si>
  <si>
    <t>Geração de resíduos por divisão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</si>
</sst>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 #,##0_-;\-* #,##0_-;_-* &quot;-&quot;??_-;_-@_-"/>
    <numFmt numFmtId="165" formatCode="0.0%"/>
    <numFmt numFmtId="166" formatCode="_-* #,##0.000_-;\-* #,##0.000_-;_-* &quot;-&quot;??_-;_-@_-"/>
  </numFmts>
  <fonts count="17" x14ac:knownFonts="1">
    <font>
      <sz val="11"/>
      <color theme="1"/>
      <name val="Calibri"/>
      <family val="2"/>
      <scheme val="minor"/>
    </font>
    <font>
      <sz val="11"/>
      <color theme="1"/>
      <name val="Calibri"/>
      <family val="2"/>
      <scheme val="minor"/>
    </font>
    <font>
      <sz val="11"/>
      <color theme="1"/>
      <name val="Montserrat"/>
    </font>
    <font>
      <b/>
      <sz val="11"/>
      <color theme="1"/>
      <name val="Montserrat"/>
    </font>
    <font>
      <sz val="10"/>
      <name val="Arial"/>
      <family val="2"/>
    </font>
    <font>
      <b/>
      <sz val="11"/>
      <color rgb="FFE84752"/>
      <name val="Montserrat"/>
    </font>
    <font>
      <sz val="11"/>
      <name val="Montserrat"/>
    </font>
    <font>
      <sz val="8"/>
      <name val="Calibri"/>
      <family val="2"/>
      <scheme val="minor"/>
    </font>
    <font>
      <sz val="10"/>
      <color theme="1"/>
      <name val="Montserrat"/>
    </font>
    <font>
      <sz val="14"/>
      <color theme="1"/>
      <name val="Montserrat"/>
    </font>
    <font>
      <sz val="14"/>
      <color theme="1"/>
      <name val="Calibri"/>
      <family val="2"/>
      <scheme val="minor"/>
    </font>
    <font>
      <b/>
      <sz val="18"/>
      <color rgb="FFE84752"/>
      <name val="Montserrat"/>
    </font>
    <font>
      <b/>
      <sz val="9"/>
      <color indexed="81"/>
      <name val="Segoe UI"/>
      <family val="2"/>
    </font>
    <font>
      <b/>
      <sz val="12"/>
      <color rgb="FFE84752"/>
      <name val="Montserrat"/>
    </font>
    <font>
      <sz val="8"/>
      <color theme="1"/>
      <name val="Montserrat"/>
    </font>
    <font>
      <sz val="9"/>
      <color theme="1"/>
      <name val="Montserrat"/>
    </font>
    <font>
      <sz val="11"/>
      <color rgb="FF000000"/>
      <name val="Montserrat"/>
    </font>
  </fonts>
  <fills count="4">
    <fill>
      <patternFill patternType="none"/>
    </fill>
    <fill>
      <patternFill patternType="gray125"/>
    </fill>
    <fill>
      <patternFill patternType="solid">
        <fgColor indexed="9"/>
        <bgColor indexed="64"/>
      </patternFill>
    </fill>
    <fill>
      <patternFill patternType="solid">
        <fgColor rgb="FFBDB58C"/>
        <bgColor indexed="64"/>
      </patternFill>
    </fill>
  </fills>
  <borders count="19">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ck">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ck">
        <color indexed="64"/>
      </top>
      <bottom/>
      <diagonal/>
    </border>
    <border>
      <left/>
      <right/>
      <top style="hair">
        <color indexed="64"/>
      </top>
      <bottom/>
      <diagonal/>
    </border>
  </borders>
  <cellStyleXfs count="5">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124">
    <xf numFmtId="0" fontId="0" fillId="0" borderId="0" xfId="0"/>
    <xf numFmtId="0" fontId="0" fillId="0" borderId="4" xfId="0" applyBorder="1"/>
    <xf numFmtId="0" fontId="0" fillId="0" borderId="5" xfId="0" applyBorder="1"/>
    <xf numFmtId="49" fontId="0" fillId="0" borderId="4" xfId="0" applyNumberFormat="1" applyBorder="1"/>
    <xf numFmtId="0" fontId="0" fillId="0" borderId="6" xfId="0" applyBorder="1"/>
    <xf numFmtId="0" fontId="0" fillId="0" borderId="7" xfId="0" applyBorder="1"/>
    <xf numFmtId="0" fontId="0" fillId="0" borderId="8" xfId="0" applyBorder="1"/>
    <xf numFmtId="0" fontId="2" fillId="0" borderId="0" xfId="0" applyFont="1"/>
    <xf numFmtId="0" fontId="5" fillId="0" borderId="0" xfId="0" applyFont="1"/>
    <xf numFmtId="0" fontId="6" fillId="2" borderId="9" xfId="2" applyFont="1" applyFill="1" applyBorder="1" applyAlignment="1">
      <alignment horizontal="left" vertical="center"/>
    </xf>
    <xf numFmtId="0" fontId="6" fillId="2" borderId="9" xfId="2" applyFont="1" applyFill="1" applyBorder="1" applyAlignment="1">
      <alignment horizontal="left"/>
    </xf>
    <xf numFmtId="1" fontId="6" fillId="2" borderId="9" xfId="2" applyNumberFormat="1" applyFont="1" applyFill="1" applyBorder="1" applyAlignment="1">
      <alignment horizontal="center" wrapText="1"/>
    </xf>
    <xf numFmtId="0" fontId="6" fillId="2" borderId="9" xfId="2" quotePrefix="1" applyFont="1" applyFill="1" applyBorder="1" applyAlignment="1">
      <alignment horizontal="center" wrapText="1"/>
    </xf>
    <xf numFmtId="0" fontId="6" fillId="2" borderId="9" xfId="2" applyFont="1" applyFill="1" applyBorder="1" applyAlignment="1">
      <alignment horizontal="center" wrapText="1"/>
    </xf>
    <xf numFmtId="0" fontId="2" fillId="0" borderId="0" xfId="0" applyFont="1" applyAlignment="1">
      <alignment horizontal="center"/>
    </xf>
    <xf numFmtId="9" fontId="2" fillId="0" borderId="0" xfId="0" applyNumberFormat="1" applyFont="1" applyAlignment="1">
      <alignment horizontal="center"/>
    </xf>
    <xf numFmtId="0" fontId="3" fillId="0" borderId="0" xfId="0" applyFont="1"/>
    <xf numFmtId="0" fontId="2" fillId="0" borderId="0" xfId="0" applyFont="1" applyAlignment="1">
      <alignment horizontal="center" vertical="top"/>
    </xf>
    <xf numFmtId="2" fontId="2" fillId="0" borderId="0" xfId="0" applyNumberFormat="1" applyFont="1"/>
    <xf numFmtId="43" fontId="2" fillId="0" borderId="0" xfId="1" applyFont="1" applyAlignment="1">
      <alignment horizontal="center"/>
    </xf>
    <xf numFmtId="43" fontId="2" fillId="0" borderId="0" xfId="1" applyFont="1"/>
    <xf numFmtId="0" fontId="9" fillId="0" borderId="4" xfId="0" applyFont="1" applyBorder="1"/>
    <xf numFmtId="0" fontId="9" fillId="0" borderId="0" xfId="0" applyFont="1"/>
    <xf numFmtId="0" fontId="10" fillId="0" borderId="0" xfId="0" applyFont="1"/>
    <xf numFmtId="0" fontId="10" fillId="0" borderId="5" xfId="0" applyFont="1" applyBorder="1"/>
    <xf numFmtId="0" fontId="6" fillId="2" borderId="11" xfId="2" quotePrefix="1" applyFont="1" applyFill="1" applyBorder="1" applyAlignment="1">
      <alignment horizontal="center" wrapText="1"/>
    </xf>
    <xf numFmtId="9" fontId="2" fillId="0" borderId="10" xfId="0" applyNumberFormat="1" applyFont="1" applyBorder="1" applyAlignment="1">
      <alignment horizontal="center"/>
    </xf>
    <xf numFmtId="0" fontId="2" fillId="0" borderId="10" xfId="0" applyFont="1" applyBorder="1" applyAlignment="1">
      <alignment horizontal="center"/>
    </xf>
    <xf numFmtId="0" fontId="6" fillId="2" borderId="13" xfId="2" applyFont="1" applyFill="1" applyBorder="1" applyAlignment="1">
      <alignment horizontal="center" vertical="center" wrapText="1"/>
    </xf>
    <xf numFmtId="0" fontId="2" fillId="0" borderId="12" xfId="0" applyFont="1" applyBorder="1" applyAlignment="1">
      <alignment horizontal="center"/>
    </xf>
    <xf numFmtId="0" fontId="2" fillId="0" borderId="12" xfId="0" applyFont="1" applyBorder="1" applyAlignment="1">
      <alignment horizontal="left"/>
    </xf>
    <xf numFmtId="10" fontId="2" fillId="0" borderId="0" xfId="0" applyNumberFormat="1" applyFont="1" applyAlignment="1">
      <alignment horizontal="center"/>
    </xf>
    <xf numFmtId="0" fontId="2" fillId="0" borderId="0" xfId="0" applyFont="1" applyAlignment="1">
      <alignment wrapText="1"/>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 fontId="2" fillId="0" borderId="10" xfId="3" applyNumberFormat="1" applyFont="1" applyBorder="1" applyAlignment="1">
      <alignment horizontal="center" vertical="center"/>
    </xf>
    <xf numFmtId="1" fontId="2" fillId="0" borderId="10" xfId="0" applyNumberFormat="1" applyFont="1" applyBorder="1" applyAlignment="1">
      <alignment horizontal="center" vertical="center"/>
    </xf>
    <xf numFmtId="43" fontId="2" fillId="0" borderId="0" xfId="1" applyFont="1" applyAlignment="1">
      <alignment horizontal="right"/>
    </xf>
    <xf numFmtId="0" fontId="2" fillId="0" borderId="12" xfId="0" applyFont="1" applyBorder="1" applyAlignment="1">
      <alignment horizontal="left" vertical="top"/>
    </xf>
    <xf numFmtId="0" fontId="3" fillId="0" borderId="0" xfId="0" applyFont="1" applyAlignment="1">
      <alignment wrapText="1"/>
    </xf>
    <xf numFmtId="43" fontId="3" fillId="0" borderId="0" xfId="1" applyFont="1"/>
    <xf numFmtId="43" fontId="2" fillId="0" borderId="0" xfId="1" applyFont="1" applyAlignment="1">
      <alignment horizontal="center" vertical="top"/>
    </xf>
    <xf numFmtId="0" fontId="2" fillId="0" borderId="0" xfId="0" applyFont="1" applyAlignment="1">
      <alignment vertical="top"/>
    </xf>
    <xf numFmtId="43" fontId="2" fillId="0" borderId="0" xfId="1" applyFont="1" applyAlignment="1">
      <alignment vertical="top"/>
    </xf>
    <xf numFmtId="0" fontId="13" fillId="0" borderId="0" xfId="0" applyFont="1"/>
    <xf numFmtId="0" fontId="8" fillId="0" borderId="0" xfId="0" applyFont="1" applyAlignment="1">
      <alignment horizontal="left" vertical="center" wrapText="1"/>
    </xf>
    <xf numFmtId="0" fontId="8" fillId="0" borderId="18" xfId="0" applyFont="1" applyBorder="1" applyAlignment="1">
      <alignment horizontal="left" vertical="center" wrapText="1"/>
    </xf>
    <xf numFmtId="9"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xf>
    <xf numFmtId="43" fontId="2" fillId="0" borderId="0" xfId="1" applyFont="1" applyFill="1" applyBorder="1" applyAlignment="1">
      <alignment horizontal="center"/>
    </xf>
    <xf numFmtId="49" fontId="2" fillId="0" borderId="0" xfId="0" applyNumberFormat="1" applyFont="1" applyAlignment="1">
      <alignment horizontal="center"/>
    </xf>
    <xf numFmtId="0" fontId="2" fillId="0" borderId="0" xfId="0" applyFont="1" applyAlignment="1">
      <alignment horizontal="left" vertical="center"/>
    </xf>
    <xf numFmtId="44" fontId="2" fillId="0" borderId="0" xfId="0" applyNumberFormat="1" applyFont="1"/>
    <xf numFmtId="4" fontId="2" fillId="0" borderId="0" xfId="0" applyNumberFormat="1" applyFont="1"/>
    <xf numFmtId="0" fontId="2" fillId="0" borderId="12" xfId="0" applyFont="1" applyBorder="1" applyAlignment="1">
      <alignment horizontal="center" vertical="center"/>
    </xf>
    <xf numFmtId="165" fontId="2" fillId="0" borderId="0" xfId="3" applyNumberFormat="1" applyFont="1"/>
    <xf numFmtId="1" fontId="2" fillId="0" borderId="0" xfId="0" applyNumberFormat="1" applyFont="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xf>
    <xf numFmtId="164" fontId="2" fillId="0" borderId="0" xfId="1" applyNumberFormat="1" applyFont="1" applyFill="1" applyBorder="1" applyAlignment="1">
      <alignment horizontal="center"/>
    </xf>
    <xf numFmtId="164" fontId="2" fillId="0" borderId="0" xfId="1" applyNumberFormat="1" applyFont="1"/>
    <xf numFmtId="0" fontId="2" fillId="0" borderId="12" xfId="0" applyFont="1" applyBorder="1" applyAlignment="1">
      <alignment horizontal="center" vertical="top"/>
    </xf>
    <xf numFmtId="165" fontId="2" fillId="0" borderId="0" xfId="3" applyNumberFormat="1" applyFont="1" applyAlignment="1">
      <alignment horizontal="right"/>
    </xf>
    <xf numFmtId="0" fontId="6" fillId="2" borderId="0" xfId="2" applyFont="1" applyFill="1" applyAlignment="1">
      <alignment horizontal="left"/>
    </xf>
    <xf numFmtId="165" fontId="2" fillId="0" borderId="0" xfId="3" applyNumberFormat="1" applyFont="1" applyFill="1" applyBorder="1" applyAlignment="1">
      <alignment horizontal="right"/>
    </xf>
    <xf numFmtId="164" fontId="2" fillId="0" borderId="0" xfId="1" applyNumberFormat="1" applyFont="1" applyBorder="1" applyAlignment="1">
      <alignment vertical="center" wrapText="1"/>
    </xf>
    <xf numFmtId="43" fontId="2" fillId="0" borderId="0" xfId="1" applyFont="1" applyBorder="1" applyAlignment="1">
      <alignment vertical="center" wrapText="1"/>
    </xf>
    <xf numFmtId="43" fontId="2" fillId="0" borderId="0" xfId="0" applyNumberFormat="1" applyFont="1"/>
    <xf numFmtId="0" fontId="14" fillId="0" borderId="0" xfId="0" applyFont="1"/>
    <xf numFmtId="43" fontId="2" fillId="0" borderId="0" xfId="1" applyFont="1" applyBorder="1" applyAlignment="1">
      <alignment horizontal="right" vertical="center" wrapText="1"/>
    </xf>
    <xf numFmtId="0" fontId="2" fillId="0" borderId="0" xfId="0" applyFont="1" applyAlignment="1">
      <alignment horizontal="right"/>
    </xf>
    <xf numFmtId="43" fontId="2" fillId="0" borderId="0" xfId="1" applyFont="1" applyFill="1" applyBorder="1" applyAlignment="1">
      <alignment vertical="center" wrapText="1"/>
    </xf>
    <xf numFmtId="43" fontId="2" fillId="0" borderId="0" xfId="1" applyFont="1" applyFill="1" applyBorder="1" applyAlignment="1">
      <alignment horizontal="right" vertical="center" wrapText="1"/>
    </xf>
    <xf numFmtId="43" fontId="2" fillId="0" borderId="0" xfId="1" applyFont="1" applyFill="1"/>
    <xf numFmtId="164" fontId="2" fillId="0" borderId="0" xfId="1" applyNumberFormat="1" applyFont="1" applyFill="1" applyBorder="1" applyAlignment="1">
      <alignment vertical="center" wrapText="1"/>
    </xf>
    <xf numFmtId="0" fontId="15" fillId="0" borderId="0" xfId="0" applyFont="1"/>
    <xf numFmtId="164" fontId="2" fillId="0" borderId="0" xfId="1" applyNumberFormat="1" applyFont="1" applyBorder="1" applyAlignment="1">
      <alignment horizontal="right" vertical="center" wrapText="1"/>
    </xf>
    <xf numFmtId="166" fontId="2" fillId="0" borderId="0" xfId="1" applyNumberFormat="1" applyFont="1" applyFill="1" applyBorder="1" applyAlignment="1">
      <alignment vertical="center" wrapText="1"/>
    </xf>
    <xf numFmtId="166" fontId="2" fillId="0" borderId="0" xfId="0" applyNumberFormat="1" applyFont="1"/>
    <xf numFmtId="43" fontId="2" fillId="0" borderId="0" xfId="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164" fontId="2" fillId="0" borderId="0" xfId="1" applyNumberFormat="1" applyFont="1" applyFill="1"/>
    <xf numFmtId="0" fontId="6" fillId="2" borderId="12" xfId="2" applyFont="1" applyFill="1" applyBorder="1" applyAlignment="1">
      <alignment horizontal="center" vertical="center" wrapText="1"/>
    </xf>
    <xf numFmtId="0" fontId="6" fillId="2" borderId="0" xfId="2" applyFont="1" applyFill="1" applyAlignment="1">
      <alignment horizontal="center" wrapText="1"/>
    </xf>
    <xf numFmtId="43" fontId="6" fillId="2" borderId="0" xfId="1" applyFont="1" applyFill="1" applyBorder="1" applyAlignment="1">
      <alignment horizontal="center" wrapText="1"/>
    </xf>
    <xf numFmtId="43" fontId="6" fillId="2" borderId="0" xfId="1" quotePrefix="1" applyFont="1" applyFill="1" applyBorder="1" applyAlignment="1">
      <alignment horizontal="center" wrapText="1"/>
    </xf>
    <xf numFmtId="43" fontId="2" fillId="0" borderId="0" xfId="1" applyFont="1" applyFill="1" applyAlignment="1">
      <alignment horizontal="center"/>
    </xf>
    <xf numFmtId="43" fontId="2" fillId="0" borderId="0" xfId="1" applyFont="1" applyFill="1" applyBorder="1" applyAlignment="1">
      <alignment horizontal="right"/>
    </xf>
    <xf numFmtId="43" fontId="2" fillId="0" borderId="0" xfId="1" applyFont="1" applyFill="1" applyAlignment="1">
      <alignment horizontal="right"/>
    </xf>
    <xf numFmtId="0" fontId="2" fillId="0" borderId="17" xfId="0" applyFont="1" applyBorder="1" applyAlignment="1">
      <alignment horizontal="left" wrapText="1"/>
    </xf>
    <xf numFmtId="43" fontId="2" fillId="0" borderId="10" xfId="1" applyFont="1" applyFill="1" applyBorder="1" applyAlignment="1">
      <alignment horizontal="center" vertical="top"/>
    </xf>
    <xf numFmtId="43" fontId="2" fillId="0" borderId="10" xfId="1" applyFont="1" applyFill="1" applyBorder="1" applyAlignment="1">
      <alignment vertical="top"/>
    </xf>
    <xf numFmtId="43" fontId="3" fillId="0" borderId="10" xfId="1" applyFont="1" applyFill="1" applyBorder="1"/>
    <xf numFmtId="164" fontId="2" fillId="0" borderId="0" xfId="1" applyNumberFormat="1" applyFont="1" applyFill="1" applyAlignment="1">
      <alignment vertical="top"/>
    </xf>
    <xf numFmtId="43" fontId="2" fillId="0" borderId="10" xfId="1" applyFont="1" applyBorder="1" applyAlignment="1">
      <alignment horizontal="center" vertical="center"/>
    </xf>
    <xf numFmtId="43" fontId="2" fillId="0" borderId="0" xfId="1" applyFont="1" applyAlignment="1">
      <alignment horizontal="center" vertical="center"/>
    </xf>
    <xf numFmtId="0" fontId="2" fillId="0" borderId="17" xfId="0" applyFont="1" applyBorder="1" applyAlignment="1">
      <alignment horizontal="left"/>
    </xf>
    <xf numFmtId="43" fontId="2" fillId="0" borderId="0" xfId="1" applyFont="1" applyFill="1" applyBorder="1" applyAlignment="1">
      <alignment vertical="top"/>
    </xf>
    <xf numFmtId="43" fontId="2" fillId="0" borderId="0" xfId="1" applyFont="1" applyBorder="1" applyAlignment="1">
      <alignment horizontal="center" vertical="center" wrapText="1"/>
    </xf>
    <xf numFmtId="43" fontId="16" fillId="0" borderId="0" xfId="0" applyNumberFormat="1" applyFont="1" applyAlignment="1">
      <alignment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9" fillId="0" borderId="4" xfId="0" applyNumberFormat="1" applyFont="1" applyBorder="1" applyAlignment="1">
      <alignment horizontal="center" wrapText="1"/>
    </xf>
    <xf numFmtId="49" fontId="9" fillId="0" borderId="0" xfId="0" applyNumberFormat="1" applyFont="1" applyAlignment="1">
      <alignment horizontal="center" wrapText="1"/>
    </xf>
    <xf numFmtId="49" fontId="9" fillId="0" borderId="5" xfId="0" applyNumberFormat="1" applyFont="1" applyBorder="1" applyAlignment="1">
      <alignment horizont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2" fillId="0" borderId="0" xfId="0" applyFont="1" applyAlignment="1">
      <alignment horizontal="center"/>
    </xf>
    <xf numFmtId="0" fontId="2" fillId="0" borderId="17" xfId="0" applyFont="1" applyBorder="1" applyAlignment="1">
      <alignment horizontal="left"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13" fillId="3" borderId="0" xfId="0" applyFont="1" applyFill="1" applyAlignment="1">
      <alignment horizontal="left" vertical="center"/>
    </xf>
    <xf numFmtId="0" fontId="13" fillId="3" borderId="0" xfId="0" applyFont="1" applyFill="1" applyAlignment="1">
      <alignment horizontal="left"/>
    </xf>
  </cellXfs>
  <cellStyles count="5">
    <cellStyle name="Normal" xfId="0" builtinId="0"/>
    <cellStyle name="Normal_2003 Consolidated EPI Report (final) 2" xfId="2" xr:uid="{235AE7E8-BD26-47B7-9498-EDEDD9918349}"/>
    <cellStyle name="Porcentagem" xfId="3" builtinId="5"/>
    <cellStyle name="Vírgula" xfId="1" builtinId="3"/>
    <cellStyle name="Vírgula 2" xfId="4" xr:uid="{35475F2E-61EA-4626-AB45-46605D6997A9}"/>
  </cellStyles>
  <dxfs count="0"/>
  <tableStyles count="0" defaultTableStyle="TableStyleMedium2" defaultPivotStyle="PivotStyleLight16"/>
  <colors>
    <mruColors>
      <color rgb="FFBDB58C"/>
      <color rgb="FF2B3D4A"/>
      <color rgb="FFE847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Seguran&#231;a de Alimentos'!A1"/><Relationship Id="rId3" Type="http://schemas.openxmlformats.org/officeDocument/2006/relationships/hyperlink" Target="#'Emiss&#245;es de GEE'!A1"/><Relationship Id="rId7" Type="http://schemas.openxmlformats.org/officeDocument/2006/relationships/hyperlink" Target="#Colaboradores!A1"/><Relationship Id="rId2" Type="http://schemas.openxmlformats.org/officeDocument/2006/relationships/hyperlink" Target="#'Gest&#227;o Cadeia de Fornecimento'!A1"/><Relationship Id="rId1" Type="http://schemas.openxmlformats.org/officeDocument/2006/relationships/image" Target="../media/image1.png"/><Relationship Id="rId6" Type="http://schemas.openxmlformats.org/officeDocument/2006/relationships/hyperlink" Target="#'Sa&#250;de e Seguran&#231;a Ocupacional'!A1"/><Relationship Id="rId5" Type="http://schemas.openxmlformats.org/officeDocument/2006/relationships/hyperlink" Target="#'&#201;tica e Compliance'!A1"/><Relationship Id="rId10" Type="http://schemas.openxmlformats.org/officeDocument/2006/relationships/hyperlink" Target="#'Mercado de atua&#231;&#227;o'!A1"/><Relationship Id="rId4" Type="http://schemas.openxmlformats.org/officeDocument/2006/relationships/hyperlink" Target="#Ecoefici&#234;ncia!A1"/><Relationship Id="rId9" Type="http://schemas.openxmlformats.org/officeDocument/2006/relationships/hyperlink" Target="#'Bem-Estar Animal'!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360136</xdr:colOff>
      <xdr:row>19</xdr:row>
      <xdr:rowOff>143632</xdr:rowOff>
    </xdr:from>
    <xdr:to>
      <xdr:col>15</xdr:col>
      <xdr:colOff>461866</xdr:colOff>
      <xdr:row>22</xdr:row>
      <xdr:rowOff>91509</xdr:rowOff>
    </xdr:to>
    <xdr:pic>
      <xdr:nvPicPr>
        <xdr:cNvPr id="2" name="Imagem 1">
          <a:extLst>
            <a:ext uri="{FF2B5EF4-FFF2-40B4-BE49-F238E27FC236}">
              <a16:creationId xmlns:a16="http://schemas.microsoft.com/office/drawing/2014/main" id="{50205BD1-E60E-4736-8C8E-6D9B69543C5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116207" y="4987775"/>
          <a:ext cx="1326373" cy="519377"/>
        </a:xfrm>
        <a:prstGeom prst="rect">
          <a:avLst/>
        </a:prstGeom>
      </xdr:spPr>
    </xdr:pic>
    <xdr:clientData/>
  </xdr:twoCellAnchor>
  <xdr:twoCellAnchor>
    <xdr:from>
      <xdr:col>4</xdr:col>
      <xdr:colOff>557893</xdr:colOff>
      <xdr:row>9</xdr:row>
      <xdr:rowOff>111881</xdr:rowOff>
    </xdr:from>
    <xdr:to>
      <xdr:col>10</xdr:col>
      <xdr:colOff>483965</xdr:colOff>
      <xdr:row>11</xdr:row>
      <xdr:rowOff>166481</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AF36F3C9-3AD3-4CB1-8C67-7276700001A1}"/>
            </a:ext>
          </a:extLst>
        </xdr:cNvPr>
        <xdr:cNvSpPr/>
      </xdr:nvSpPr>
      <xdr:spPr>
        <a:xfrm>
          <a:off x="2803072" y="2955774"/>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Gestão da Cadeia de Fornecimento</a:t>
          </a:r>
        </a:p>
      </xdr:txBody>
    </xdr:sp>
    <xdr:clientData/>
  </xdr:twoCellAnchor>
  <xdr:twoCellAnchor>
    <xdr:from>
      <xdr:col>4</xdr:col>
      <xdr:colOff>571499</xdr:colOff>
      <xdr:row>12</xdr:row>
      <xdr:rowOff>108555</xdr:rowOff>
    </xdr:from>
    <xdr:to>
      <xdr:col>10</xdr:col>
      <xdr:colOff>497571</xdr:colOff>
      <xdr:row>14</xdr:row>
      <xdr:rowOff>163155</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7B1898AD-DC80-4232-BF88-B14F482A2FCB}"/>
            </a:ext>
          </a:extLst>
        </xdr:cNvPr>
        <xdr:cNvSpPr/>
      </xdr:nvSpPr>
      <xdr:spPr>
        <a:xfrm>
          <a:off x="2816678" y="3523948"/>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Emissões de Gases do Efeito Estufa</a:t>
          </a:r>
        </a:p>
      </xdr:txBody>
    </xdr:sp>
    <xdr:clientData/>
  </xdr:twoCellAnchor>
  <xdr:twoCellAnchor>
    <xdr:from>
      <xdr:col>4</xdr:col>
      <xdr:colOff>585107</xdr:colOff>
      <xdr:row>15</xdr:row>
      <xdr:rowOff>84062</xdr:rowOff>
    </xdr:from>
    <xdr:to>
      <xdr:col>10</xdr:col>
      <xdr:colOff>511179</xdr:colOff>
      <xdr:row>17</xdr:row>
      <xdr:rowOff>138662</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16662008-30B6-46A4-8018-7F44DB2FD7A7}"/>
            </a:ext>
          </a:extLst>
        </xdr:cNvPr>
        <xdr:cNvSpPr/>
      </xdr:nvSpPr>
      <xdr:spPr>
        <a:xfrm>
          <a:off x="2830286" y="4070955"/>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Ecoeficiência</a:t>
          </a:r>
        </a:p>
      </xdr:txBody>
    </xdr:sp>
    <xdr:clientData/>
  </xdr:twoCellAnchor>
  <xdr:twoCellAnchor>
    <xdr:from>
      <xdr:col>11</xdr:col>
      <xdr:colOff>544285</xdr:colOff>
      <xdr:row>9</xdr:row>
      <xdr:rowOff>114603</xdr:rowOff>
    </xdr:from>
    <xdr:to>
      <xdr:col>17</xdr:col>
      <xdr:colOff>470357</xdr:colOff>
      <xdr:row>11</xdr:row>
      <xdr:rowOff>169203</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70539742-268E-4C41-B5AC-49F942387FAB}"/>
            </a:ext>
          </a:extLst>
        </xdr:cNvPr>
        <xdr:cNvSpPr/>
      </xdr:nvSpPr>
      <xdr:spPr>
        <a:xfrm>
          <a:off x="7075714" y="295849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Ética e Compliance</a:t>
          </a:r>
        </a:p>
      </xdr:txBody>
    </xdr:sp>
    <xdr:clientData/>
  </xdr:twoCellAnchor>
  <xdr:twoCellAnchor>
    <xdr:from>
      <xdr:col>11</xdr:col>
      <xdr:colOff>544284</xdr:colOff>
      <xdr:row>12</xdr:row>
      <xdr:rowOff>97669</xdr:rowOff>
    </xdr:from>
    <xdr:to>
      <xdr:col>17</xdr:col>
      <xdr:colOff>470356</xdr:colOff>
      <xdr:row>14</xdr:row>
      <xdr:rowOff>152269</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A01B7AC-4108-40D1-A0D2-61ACB1A33E19}"/>
            </a:ext>
          </a:extLst>
        </xdr:cNvPr>
        <xdr:cNvSpPr/>
      </xdr:nvSpPr>
      <xdr:spPr>
        <a:xfrm>
          <a:off x="7075713" y="3513062"/>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300" b="1">
              <a:solidFill>
                <a:srgbClr val="2B3D4A"/>
              </a:solidFill>
              <a:latin typeface="Montserrat" panose="00000500000000000000" pitchFamily="2" charset="0"/>
              <a:ea typeface="+mn-ea"/>
              <a:cs typeface="+mn-cs"/>
            </a:rPr>
            <a:t>Saúde e Segurança Ocupacional</a:t>
          </a:r>
        </a:p>
      </xdr:txBody>
    </xdr:sp>
    <xdr:clientData/>
  </xdr:twoCellAnchor>
  <xdr:twoCellAnchor>
    <xdr:from>
      <xdr:col>11</xdr:col>
      <xdr:colOff>557892</xdr:colOff>
      <xdr:row>15</xdr:row>
      <xdr:rowOff>73176</xdr:rowOff>
    </xdr:from>
    <xdr:to>
      <xdr:col>17</xdr:col>
      <xdr:colOff>483964</xdr:colOff>
      <xdr:row>17</xdr:row>
      <xdr:rowOff>127776</xdr:rowOff>
    </xdr:to>
    <xdr:sp macro="" textlink="">
      <xdr:nvSpPr>
        <xdr:cNvPr id="14" name="Retângulo: Cantos Arredondados 13">
          <a:hlinkClick xmlns:r="http://schemas.openxmlformats.org/officeDocument/2006/relationships" r:id="rId7"/>
          <a:extLst>
            <a:ext uri="{FF2B5EF4-FFF2-40B4-BE49-F238E27FC236}">
              <a16:creationId xmlns:a16="http://schemas.microsoft.com/office/drawing/2014/main" id="{BBF4C5E9-00D9-4A0F-A307-6B0B8494A5D4}"/>
            </a:ext>
          </a:extLst>
        </xdr:cNvPr>
        <xdr:cNvSpPr/>
      </xdr:nvSpPr>
      <xdr:spPr>
        <a:xfrm>
          <a:off x="7089321" y="406006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Colaboradores</a:t>
          </a:r>
        </a:p>
      </xdr:txBody>
    </xdr:sp>
    <xdr:clientData/>
  </xdr:twoCellAnchor>
  <xdr:twoCellAnchor>
    <xdr:from>
      <xdr:col>18</xdr:col>
      <xdr:colOff>443893</xdr:colOff>
      <xdr:row>9</xdr:row>
      <xdr:rowOff>90110</xdr:rowOff>
    </xdr:from>
    <xdr:to>
      <xdr:col>24</xdr:col>
      <xdr:colOff>369965</xdr:colOff>
      <xdr:row>11</xdr:row>
      <xdr:rowOff>144710</xdr:rowOff>
    </xdr:to>
    <xdr:sp macro="" textlink="">
      <xdr:nvSpPr>
        <xdr:cNvPr id="15" name="Retângulo: Cantos Arredondados 14">
          <a:hlinkClick xmlns:r="http://schemas.openxmlformats.org/officeDocument/2006/relationships" r:id="rId8"/>
          <a:extLst>
            <a:ext uri="{FF2B5EF4-FFF2-40B4-BE49-F238E27FC236}">
              <a16:creationId xmlns:a16="http://schemas.microsoft.com/office/drawing/2014/main" id="{D423D437-CAF9-45E6-B3D9-96F620A672CC}"/>
            </a:ext>
          </a:extLst>
        </xdr:cNvPr>
        <xdr:cNvSpPr/>
      </xdr:nvSpPr>
      <xdr:spPr>
        <a:xfrm>
          <a:off x="11261572" y="2934003"/>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Segurança de Alimentos</a:t>
          </a:r>
        </a:p>
      </xdr:txBody>
    </xdr:sp>
    <xdr:clientData/>
  </xdr:twoCellAnchor>
  <xdr:twoCellAnchor>
    <xdr:from>
      <xdr:col>18</xdr:col>
      <xdr:colOff>448128</xdr:colOff>
      <xdr:row>12</xdr:row>
      <xdr:rowOff>73176</xdr:rowOff>
    </xdr:from>
    <xdr:to>
      <xdr:col>24</xdr:col>
      <xdr:colOff>374200</xdr:colOff>
      <xdr:row>14</xdr:row>
      <xdr:rowOff>127776</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1E192AA1-C40F-4EA7-9C67-E83DB61E8AB7}"/>
            </a:ext>
          </a:extLst>
        </xdr:cNvPr>
        <xdr:cNvSpPr/>
      </xdr:nvSpPr>
      <xdr:spPr>
        <a:xfrm>
          <a:off x="11265807" y="3488569"/>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Bem-Estar Animal</a:t>
          </a:r>
        </a:p>
      </xdr:txBody>
    </xdr:sp>
    <xdr:clientData/>
  </xdr:twoCellAnchor>
  <xdr:twoCellAnchor>
    <xdr:from>
      <xdr:col>18</xdr:col>
      <xdr:colOff>437242</xdr:colOff>
      <xdr:row>15</xdr:row>
      <xdr:rowOff>48683</xdr:rowOff>
    </xdr:from>
    <xdr:to>
      <xdr:col>24</xdr:col>
      <xdr:colOff>363314</xdr:colOff>
      <xdr:row>17</xdr:row>
      <xdr:rowOff>103283</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953A1F11-77BB-4139-9DD2-5221E5FEEB20}"/>
            </a:ext>
          </a:extLst>
        </xdr:cNvPr>
        <xdr:cNvSpPr/>
      </xdr:nvSpPr>
      <xdr:spPr>
        <a:xfrm>
          <a:off x="11254921" y="403557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Mercado de Atuação</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26459</xdr:colOff>
      <xdr:row>0</xdr:row>
      <xdr:rowOff>136246</xdr:rowOff>
    </xdr:from>
    <xdr:to>
      <xdr:col>6</xdr:col>
      <xdr:colOff>74084</xdr:colOff>
      <xdr:row>2</xdr:row>
      <xdr:rowOff>74083</xdr:rowOff>
    </xdr:to>
    <xdr:pic>
      <xdr:nvPicPr>
        <xdr:cNvPr id="2" name="Imagem 1">
          <a:extLst>
            <a:ext uri="{FF2B5EF4-FFF2-40B4-BE49-F238E27FC236}">
              <a16:creationId xmlns:a16="http://schemas.microsoft.com/office/drawing/2014/main" id="{8AC71871-B235-4574-8035-7DFCB33C40E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344459" y="136246"/>
          <a:ext cx="1042458" cy="4140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438148</xdr:colOff>
      <xdr:row>0</xdr:row>
      <xdr:rowOff>144990</xdr:rowOff>
    </xdr:from>
    <xdr:to>
      <xdr:col>7</xdr:col>
      <xdr:colOff>571499</xdr:colOff>
      <xdr:row>2</xdr:row>
      <xdr:rowOff>82827</xdr:rowOff>
    </xdr:to>
    <xdr:pic>
      <xdr:nvPicPr>
        <xdr:cNvPr id="2" name="Imagem 1">
          <a:extLst>
            <a:ext uri="{FF2B5EF4-FFF2-40B4-BE49-F238E27FC236}">
              <a16:creationId xmlns:a16="http://schemas.microsoft.com/office/drawing/2014/main" id="{82B383C6-F2A5-41D1-B542-C444BA25D79A}"/>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571065" y="144990"/>
          <a:ext cx="1043517" cy="414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629709</xdr:colOff>
      <xdr:row>0</xdr:row>
      <xdr:rowOff>167996</xdr:rowOff>
    </xdr:from>
    <xdr:to>
      <xdr:col>7</xdr:col>
      <xdr:colOff>582083</xdr:colOff>
      <xdr:row>2</xdr:row>
      <xdr:rowOff>105833</xdr:rowOff>
    </xdr:to>
    <xdr:pic>
      <xdr:nvPicPr>
        <xdr:cNvPr id="2" name="Imagem 1">
          <a:extLst>
            <a:ext uri="{FF2B5EF4-FFF2-40B4-BE49-F238E27FC236}">
              <a16:creationId xmlns:a16="http://schemas.microsoft.com/office/drawing/2014/main" id="{F5DD958C-C028-41CE-8A87-3C78AA5EF46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942542" y="167996"/>
          <a:ext cx="1042458" cy="414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1772709</xdr:colOff>
      <xdr:row>0</xdr:row>
      <xdr:rowOff>115079</xdr:rowOff>
    </xdr:from>
    <xdr:to>
      <xdr:col>5</xdr:col>
      <xdr:colOff>571500</xdr:colOff>
      <xdr:row>2</xdr:row>
      <xdr:rowOff>52916</xdr:rowOff>
    </xdr:to>
    <xdr:pic>
      <xdr:nvPicPr>
        <xdr:cNvPr id="2" name="Imagem 1">
          <a:extLst>
            <a:ext uri="{FF2B5EF4-FFF2-40B4-BE49-F238E27FC236}">
              <a16:creationId xmlns:a16="http://schemas.microsoft.com/office/drawing/2014/main" id="{6A0166ED-AEB5-4483-9857-4B1C8DCDC71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847042" y="115079"/>
          <a:ext cx="1042458" cy="414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37042</xdr:colOff>
      <xdr:row>0</xdr:row>
      <xdr:rowOff>136246</xdr:rowOff>
    </xdr:from>
    <xdr:to>
      <xdr:col>6</xdr:col>
      <xdr:colOff>84667</xdr:colOff>
      <xdr:row>2</xdr:row>
      <xdr:rowOff>74083</xdr:rowOff>
    </xdr:to>
    <xdr:pic>
      <xdr:nvPicPr>
        <xdr:cNvPr id="2" name="Imagem 1">
          <a:extLst>
            <a:ext uri="{FF2B5EF4-FFF2-40B4-BE49-F238E27FC236}">
              <a16:creationId xmlns:a16="http://schemas.microsoft.com/office/drawing/2014/main" id="{CB763484-2714-4B30-B19A-1E9F74EED40C}"/>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355042" y="136246"/>
          <a:ext cx="1042458" cy="41408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15876</xdr:colOff>
      <xdr:row>0</xdr:row>
      <xdr:rowOff>115080</xdr:rowOff>
    </xdr:from>
    <xdr:to>
      <xdr:col>6</xdr:col>
      <xdr:colOff>1058334</xdr:colOff>
      <xdr:row>2</xdr:row>
      <xdr:rowOff>52917</xdr:rowOff>
    </xdr:to>
    <xdr:pic>
      <xdr:nvPicPr>
        <xdr:cNvPr id="2" name="Imagem 1">
          <a:extLst>
            <a:ext uri="{FF2B5EF4-FFF2-40B4-BE49-F238E27FC236}">
              <a16:creationId xmlns:a16="http://schemas.microsoft.com/office/drawing/2014/main" id="{40D0A901-556C-4C7C-906E-E2520178716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328709" y="115080"/>
          <a:ext cx="1042458" cy="4140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1836209</xdr:colOff>
      <xdr:row>0</xdr:row>
      <xdr:rowOff>136246</xdr:rowOff>
    </xdr:from>
    <xdr:to>
      <xdr:col>5</xdr:col>
      <xdr:colOff>635000</xdr:colOff>
      <xdr:row>2</xdr:row>
      <xdr:rowOff>74083</xdr:rowOff>
    </xdr:to>
    <xdr:pic>
      <xdr:nvPicPr>
        <xdr:cNvPr id="2" name="Imagem 1">
          <a:extLst>
            <a:ext uri="{FF2B5EF4-FFF2-40B4-BE49-F238E27FC236}">
              <a16:creationId xmlns:a16="http://schemas.microsoft.com/office/drawing/2014/main" id="{EAFA6801-5BFC-474A-BD9A-F58BF7612AC7}"/>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3910542" y="136246"/>
          <a:ext cx="1042458" cy="4140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322791</xdr:colOff>
      <xdr:row>0</xdr:row>
      <xdr:rowOff>167995</xdr:rowOff>
    </xdr:from>
    <xdr:to>
      <xdr:col>7</xdr:col>
      <xdr:colOff>275165</xdr:colOff>
      <xdr:row>2</xdr:row>
      <xdr:rowOff>105832</xdr:rowOff>
    </xdr:to>
    <xdr:pic>
      <xdr:nvPicPr>
        <xdr:cNvPr id="2" name="Imagem 1">
          <a:extLst>
            <a:ext uri="{FF2B5EF4-FFF2-40B4-BE49-F238E27FC236}">
              <a16:creationId xmlns:a16="http://schemas.microsoft.com/office/drawing/2014/main" id="{0335022A-8EA5-4899-9E49-AC541291A845}"/>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635624" y="167995"/>
          <a:ext cx="1042458" cy="414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2026709</xdr:colOff>
      <xdr:row>0</xdr:row>
      <xdr:rowOff>146830</xdr:rowOff>
    </xdr:from>
    <xdr:to>
      <xdr:col>5</xdr:col>
      <xdr:colOff>825500</xdr:colOff>
      <xdr:row>2</xdr:row>
      <xdr:rowOff>84667</xdr:rowOff>
    </xdr:to>
    <xdr:pic>
      <xdr:nvPicPr>
        <xdr:cNvPr id="2" name="Imagem 1">
          <a:extLst>
            <a:ext uri="{FF2B5EF4-FFF2-40B4-BE49-F238E27FC236}">
              <a16:creationId xmlns:a16="http://schemas.microsoft.com/office/drawing/2014/main" id="{F0592F9C-0D70-4DE8-832B-68718DF2066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101042" y="146830"/>
          <a:ext cx="1042458" cy="41408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4EC1-4D0E-47E9-82C1-EA9261248AF1}">
  <dimension ref="B2:AC23"/>
  <sheetViews>
    <sheetView showGridLines="0" zoomScale="70" zoomScaleNormal="70" workbookViewId="0">
      <selection activeCell="Q38" sqref="Q38"/>
    </sheetView>
  </sheetViews>
  <sheetFormatPr defaultRowHeight="15" x14ac:dyDescent="0.25"/>
  <cols>
    <col min="1" max="1" width="6.140625" customWidth="1"/>
  </cols>
  <sheetData>
    <row r="2" spans="2:29" ht="33" customHeight="1" x14ac:dyDescent="0.25">
      <c r="B2" s="105"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7"/>
    </row>
    <row r="3" spans="2:29" x14ac:dyDescent="0.25">
      <c r="B3" s="1"/>
      <c r="AC3" s="2"/>
    </row>
    <row r="4" spans="2:29" ht="35.25" customHeight="1" x14ac:dyDescent="0.25">
      <c r="B4" s="108" t="s">
        <v>1</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10"/>
    </row>
    <row r="5" spans="2:29" ht="67.5" customHeight="1" x14ac:dyDescent="0.4">
      <c r="B5" s="111" t="s">
        <v>2</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3"/>
    </row>
    <row r="6" spans="2:29" ht="16.5" customHeight="1" x14ac:dyDescent="0.4">
      <c r="B6" s="21"/>
      <c r="C6" s="22"/>
      <c r="D6" s="22"/>
      <c r="E6" s="22"/>
      <c r="F6" s="22"/>
      <c r="G6" s="22"/>
      <c r="H6" s="22"/>
      <c r="I6" s="22"/>
      <c r="J6" s="22"/>
      <c r="K6" s="22"/>
      <c r="L6" s="22"/>
      <c r="M6" s="22"/>
      <c r="N6" s="22"/>
      <c r="O6" s="22"/>
      <c r="P6" s="22"/>
      <c r="Q6" s="22"/>
      <c r="R6" s="22"/>
      <c r="S6" s="22"/>
      <c r="T6" s="22"/>
      <c r="U6" s="22"/>
      <c r="V6" s="23"/>
      <c r="W6" s="23"/>
      <c r="X6" s="23"/>
      <c r="Y6" s="23"/>
      <c r="Z6" s="23"/>
      <c r="AA6" s="23"/>
      <c r="AB6" s="23"/>
      <c r="AC6" s="24"/>
    </row>
    <row r="7" spans="2:29" ht="18.75" customHeight="1" x14ac:dyDescent="0.4">
      <c r="B7" s="111" t="s">
        <v>3</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3"/>
    </row>
    <row r="8" spans="2:29" x14ac:dyDescent="0.25">
      <c r="B8" s="3"/>
      <c r="AC8" s="2"/>
    </row>
    <row r="9" spans="2:29" x14ac:dyDescent="0.25">
      <c r="B9" s="3"/>
      <c r="AC9" s="2"/>
    </row>
    <row r="10" spans="2:29" x14ac:dyDescent="0.25">
      <c r="B10" s="3"/>
      <c r="AC10" s="2"/>
    </row>
    <row r="11" spans="2:29" x14ac:dyDescent="0.25">
      <c r="B11" s="3"/>
      <c r="AC11" s="2"/>
    </row>
    <row r="12" spans="2:29" x14ac:dyDescent="0.25">
      <c r="B12" s="3"/>
      <c r="AC12" s="2"/>
    </row>
    <row r="13" spans="2:29" x14ac:dyDescent="0.25">
      <c r="B13" s="3"/>
      <c r="AC13" s="2"/>
    </row>
    <row r="14" spans="2:29" x14ac:dyDescent="0.25">
      <c r="B14" s="3"/>
      <c r="AC14" s="2"/>
    </row>
    <row r="15" spans="2:29" x14ac:dyDescent="0.25">
      <c r="B15" s="3"/>
      <c r="AC15" s="2"/>
    </row>
    <row r="16" spans="2:29" x14ac:dyDescent="0.25">
      <c r="B16" s="1"/>
      <c r="AC16" s="2"/>
    </row>
    <row r="17" spans="2:29" x14ac:dyDescent="0.25">
      <c r="B17" s="1"/>
      <c r="AC17" s="2"/>
    </row>
    <row r="18" spans="2:29" x14ac:dyDescent="0.25">
      <c r="B18" s="1"/>
      <c r="AC18" s="2"/>
    </row>
    <row r="19" spans="2:29" x14ac:dyDescent="0.25">
      <c r="B19" s="1"/>
      <c r="AC19" s="2"/>
    </row>
    <row r="20" spans="2:29" x14ac:dyDescent="0.25">
      <c r="B20" s="1"/>
      <c r="AC20" s="2"/>
    </row>
    <row r="21" spans="2:29" x14ac:dyDescent="0.25">
      <c r="B21" s="1"/>
      <c r="AC21" s="2"/>
    </row>
    <row r="22" spans="2:29" x14ac:dyDescent="0.25">
      <c r="B22" s="1"/>
      <c r="AC22" s="2"/>
    </row>
    <row r="23" spans="2:29" x14ac:dyDescent="0.25">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6"/>
    </row>
  </sheetData>
  <mergeCells count="4">
    <mergeCell ref="B2:AC2"/>
    <mergeCell ref="B4:AC4"/>
    <mergeCell ref="B5:AC5"/>
    <mergeCell ref="B7:AC7"/>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1873-4945-4475-9650-063F63C942D9}">
  <dimension ref="B2:M33"/>
  <sheetViews>
    <sheetView showGridLines="0" zoomScale="90" zoomScaleNormal="90" workbookViewId="0">
      <selection activeCell="B33" sqref="B33:M33"/>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0" width="13.85546875" style="14" customWidth="1"/>
    <col min="11" max="11" width="15.85546875" style="14" customWidth="1"/>
    <col min="12" max="12" width="11.7109375" style="14" customWidth="1"/>
    <col min="13" max="13" width="14.85546875" style="14" customWidth="1"/>
    <col min="14" max="16384" width="9.140625" style="7"/>
  </cols>
  <sheetData>
    <row r="2" spans="2:13" ht="18.75" x14ac:dyDescent="0.35">
      <c r="B2" s="45" t="s">
        <v>327</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328</v>
      </c>
      <c r="C5" s="10"/>
      <c r="D5" s="10"/>
      <c r="E5" s="10"/>
      <c r="F5" s="11">
        <v>2019</v>
      </c>
      <c r="G5" s="11">
        <v>2020</v>
      </c>
      <c r="H5" s="25">
        <v>2021</v>
      </c>
      <c r="I5" s="28" t="s">
        <v>7</v>
      </c>
      <c r="J5" s="13" t="s">
        <v>8</v>
      </c>
      <c r="K5" s="13" t="s">
        <v>9</v>
      </c>
      <c r="L5" s="13" t="s">
        <v>10</v>
      </c>
      <c r="M5" s="13" t="s">
        <v>11</v>
      </c>
    </row>
    <row r="6" spans="2:13" ht="18.75" thickTop="1" x14ac:dyDescent="0.35">
      <c r="B6" s="7" t="s">
        <v>329</v>
      </c>
      <c r="F6" s="76">
        <v>24</v>
      </c>
      <c r="G6" s="76">
        <v>25</v>
      </c>
      <c r="H6" s="76">
        <v>25</v>
      </c>
      <c r="I6" s="63" t="s">
        <v>21</v>
      </c>
      <c r="J6" s="14" t="s">
        <v>330</v>
      </c>
      <c r="K6" s="14" t="s">
        <v>331</v>
      </c>
      <c r="L6" s="14" t="s">
        <v>21</v>
      </c>
      <c r="M6" s="52" t="s">
        <v>157</v>
      </c>
    </row>
    <row r="7" spans="2:13" x14ac:dyDescent="0.35">
      <c r="B7" s="7" t="s">
        <v>332</v>
      </c>
      <c r="F7" s="73">
        <v>0</v>
      </c>
      <c r="G7" s="76">
        <v>0</v>
      </c>
      <c r="H7" s="76">
        <v>2</v>
      </c>
      <c r="I7" s="63" t="s">
        <v>21</v>
      </c>
      <c r="J7" s="14" t="s">
        <v>330</v>
      </c>
      <c r="K7" s="14" t="s">
        <v>331</v>
      </c>
      <c r="L7" s="14" t="s">
        <v>21</v>
      </c>
      <c r="M7" s="52" t="s">
        <v>157</v>
      </c>
    </row>
    <row r="8" spans="2:13" x14ac:dyDescent="0.35">
      <c r="B8" s="7" t="s">
        <v>333</v>
      </c>
      <c r="F8" s="83">
        <v>3</v>
      </c>
      <c r="G8" s="76">
        <v>3</v>
      </c>
      <c r="H8" s="76">
        <v>3</v>
      </c>
      <c r="I8" s="63" t="s">
        <v>21</v>
      </c>
      <c r="J8" s="14" t="s">
        <v>330</v>
      </c>
      <c r="K8" s="14" t="s">
        <v>331</v>
      </c>
      <c r="L8" s="14" t="s">
        <v>21</v>
      </c>
      <c r="M8" s="52" t="s">
        <v>157</v>
      </c>
    </row>
    <row r="9" spans="2:13" x14ac:dyDescent="0.35">
      <c r="B9" s="7" t="s">
        <v>334</v>
      </c>
      <c r="F9" s="76">
        <v>14</v>
      </c>
      <c r="G9" s="76">
        <v>14</v>
      </c>
      <c r="H9" s="76">
        <v>14</v>
      </c>
      <c r="I9" s="63" t="s">
        <v>21</v>
      </c>
      <c r="J9" s="14" t="s">
        <v>330</v>
      </c>
      <c r="K9" s="14" t="s">
        <v>331</v>
      </c>
      <c r="L9" s="14" t="s">
        <v>21</v>
      </c>
      <c r="M9" s="52" t="s">
        <v>157</v>
      </c>
    </row>
    <row r="10" spans="2:13" x14ac:dyDescent="0.35">
      <c r="B10" s="7" t="s">
        <v>335</v>
      </c>
      <c r="F10" s="76">
        <v>14</v>
      </c>
      <c r="G10" s="76">
        <v>16</v>
      </c>
      <c r="H10" s="76">
        <v>16</v>
      </c>
      <c r="I10" s="63" t="s">
        <v>21</v>
      </c>
      <c r="J10" s="14" t="s">
        <v>330</v>
      </c>
      <c r="K10" s="14" t="s">
        <v>331</v>
      </c>
      <c r="L10" s="14" t="s">
        <v>21</v>
      </c>
      <c r="M10" s="52" t="s">
        <v>157</v>
      </c>
    </row>
    <row r="11" spans="2:13" x14ac:dyDescent="0.35">
      <c r="F11" s="73"/>
      <c r="G11" s="76"/>
      <c r="H11" s="76"/>
      <c r="I11" s="63" t="s">
        <v>21</v>
      </c>
      <c r="J11" s="14" t="s">
        <v>330</v>
      </c>
      <c r="K11" s="14" t="s">
        <v>331</v>
      </c>
      <c r="L11" s="14" t="s">
        <v>21</v>
      </c>
      <c r="M11" s="52" t="s">
        <v>157</v>
      </c>
    </row>
    <row r="12" spans="2:13" x14ac:dyDescent="0.35">
      <c r="F12" s="67"/>
      <c r="G12" s="67"/>
      <c r="H12" s="67"/>
      <c r="I12" s="67"/>
      <c r="J12" s="67"/>
      <c r="K12" s="67"/>
      <c r="L12" s="67"/>
      <c r="M12" s="67"/>
    </row>
    <row r="13" spans="2:13" x14ac:dyDescent="0.35">
      <c r="B13" s="16" t="s">
        <v>27</v>
      </c>
      <c r="F13" s="18"/>
      <c r="G13" s="18"/>
      <c r="H13" s="18"/>
    </row>
    <row r="14" spans="2:13" ht="58.5" customHeight="1" x14ac:dyDescent="0.35">
      <c r="B14" s="114" t="s">
        <v>336</v>
      </c>
      <c r="C14" s="115"/>
      <c r="D14" s="115"/>
      <c r="E14" s="115"/>
      <c r="F14" s="115"/>
      <c r="G14" s="115"/>
      <c r="H14" s="115"/>
      <c r="I14" s="115"/>
      <c r="J14" s="115"/>
      <c r="K14" s="115"/>
      <c r="L14" s="115"/>
      <c r="M14" s="116"/>
    </row>
    <row r="17" spans="2:13" x14ac:dyDescent="0.35">
      <c r="F17" s="117"/>
      <c r="G17" s="117"/>
      <c r="H17" s="117"/>
      <c r="J17" s="117" t="s">
        <v>5</v>
      </c>
      <c r="K17" s="117"/>
      <c r="L17" s="117"/>
      <c r="M17" s="117"/>
    </row>
    <row r="18" spans="2:13" ht="18.75" thickBot="1" x14ac:dyDescent="0.4">
      <c r="B18" s="10" t="s">
        <v>337</v>
      </c>
      <c r="C18" s="10"/>
      <c r="D18" s="10"/>
      <c r="E18" s="10"/>
      <c r="F18" s="11">
        <v>2019</v>
      </c>
      <c r="G18" s="11">
        <v>2020</v>
      </c>
      <c r="H18" s="25">
        <v>2021</v>
      </c>
      <c r="I18" s="28" t="s">
        <v>7</v>
      </c>
      <c r="J18" s="13" t="s">
        <v>8</v>
      </c>
      <c r="K18" s="13" t="s">
        <v>9</v>
      </c>
      <c r="L18" s="13" t="s">
        <v>10</v>
      </c>
      <c r="M18" s="13" t="s">
        <v>11</v>
      </c>
    </row>
    <row r="19" spans="2:13" ht="18.75" thickTop="1" x14ac:dyDescent="0.35">
      <c r="B19" s="65" t="s">
        <v>338</v>
      </c>
      <c r="C19" s="65"/>
      <c r="D19" s="65"/>
      <c r="E19" s="65"/>
      <c r="F19" s="86">
        <v>1158.5999999999999</v>
      </c>
      <c r="G19" s="86">
        <v>1051.8</v>
      </c>
      <c r="H19" s="87">
        <v>1161</v>
      </c>
      <c r="I19" s="84"/>
      <c r="J19" s="14" t="s">
        <v>339</v>
      </c>
      <c r="K19" s="85"/>
      <c r="L19" s="85"/>
      <c r="M19" s="85"/>
    </row>
    <row r="20" spans="2:13" x14ac:dyDescent="0.35">
      <c r="B20" s="7" t="s">
        <v>340</v>
      </c>
      <c r="F20" s="73">
        <v>607.9</v>
      </c>
      <c r="G20" s="73">
        <v>524.6</v>
      </c>
      <c r="H20" s="73">
        <v>481.1</v>
      </c>
      <c r="I20" s="63" t="s">
        <v>21</v>
      </c>
      <c r="J20" s="14" t="s">
        <v>339</v>
      </c>
      <c r="K20" s="14" t="s">
        <v>21</v>
      </c>
      <c r="L20" s="14" t="s">
        <v>21</v>
      </c>
      <c r="M20" s="52" t="s">
        <v>21</v>
      </c>
    </row>
    <row r="21" spans="2:13" x14ac:dyDescent="0.35">
      <c r="B21" s="7" t="s">
        <v>341</v>
      </c>
      <c r="F21" s="69">
        <v>550.70000000000005</v>
      </c>
      <c r="G21" s="18">
        <v>572.20000000000005</v>
      </c>
      <c r="H21" s="20">
        <v>679.9</v>
      </c>
      <c r="I21" s="63" t="s">
        <v>21</v>
      </c>
      <c r="J21" s="14" t="s">
        <v>339</v>
      </c>
      <c r="K21" s="14" t="s">
        <v>21</v>
      </c>
      <c r="L21" s="14" t="s">
        <v>21</v>
      </c>
      <c r="M21" s="52" t="s">
        <v>21</v>
      </c>
    </row>
    <row r="24" spans="2:13" x14ac:dyDescent="0.35">
      <c r="F24" s="117"/>
      <c r="G24" s="117"/>
      <c r="H24" s="117"/>
      <c r="J24" s="117" t="s">
        <v>5</v>
      </c>
      <c r="K24" s="117"/>
      <c r="L24" s="117"/>
      <c r="M24" s="117"/>
    </row>
    <row r="25" spans="2:13" ht="18.75" thickBot="1" x14ac:dyDescent="0.4">
      <c r="B25" s="10" t="s">
        <v>342</v>
      </c>
      <c r="C25" s="10"/>
      <c r="D25" s="10"/>
      <c r="E25" s="10"/>
      <c r="F25" s="11">
        <v>2019</v>
      </c>
      <c r="G25" s="11">
        <v>2020</v>
      </c>
      <c r="H25" s="25">
        <v>2021</v>
      </c>
      <c r="I25" s="28" t="s">
        <v>7</v>
      </c>
      <c r="J25" s="13" t="s">
        <v>8</v>
      </c>
      <c r="K25" s="13" t="s">
        <v>9</v>
      </c>
      <c r="L25" s="13" t="s">
        <v>10</v>
      </c>
      <c r="M25" s="13" t="s">
        <v>11</v>
      </c>
    </row>
    <row r="26" spans="2:13" ht="18.75" thickTop="1" x14ac:dyDescent="0.35">
      <c r="B26" s="65" t="s">
        <v>343</v>
      </c>
      <c r="C26" s="65"/>
      <c r="D26" s="65"/>
      <c r="E26" s="65"/>
      <c r="F26" s="86">
        <v>18197.400000000001</v>
      </c>
      <c r="G26" s="86">
        <v>20554.3</v>
      </c>
      <c r="H26" s="87">
        <v>28572.3</v>
      </c>
      <c r="I26" s="84" t="s">
        <v>21</v>
      </c>
      <c r="J26" s="14" t="s">
        <v>339</v>
      </c>
      <c r="K26" s="85"/>
      <c r="L26" s="85"/>
      <c r="M26" s="85"/>
    </row>
    <row r="27" spans="2:13" x14ac:dyDescent="0.35">
      <c r="C27" s="7" t="s">
        <v>344</v>
      </c>
      <c r="F27" s="73">
        <v>12090.2</v>
      </c>
      <c r="G27" s="73">
        <v>13865.5</v>
      </c>
      <c r="H27" s="73">
        <v>19312.099999999999</v>
      </c>
      <c r="I27" s="63" t="s">
        <v>21</v>
      </c>
      <c r="J27" s="14" t="s">
        <v>339</v>
      </c>
      <c r="K27" s="14" t="s">
        <v>21</v>
      </c>
      <c r="L27" s="14" t="s">
        <v>21</v>
      </c>
      <c r="M27" s="52" t="s">
        <v>21</v>
      </c>
    </row>
    <row r="28" spans="2:13" x14ac:dyDescent="0.35">
      <c r="C28" s="7" t="s">
        <v>345</v>
      </c>
      <c r="F28" s="69">
        <v>6107.3</v>
      </c>
      <c r="G28" s="18">
        <v>6688.8</v>
      </c>
      <c r="H28" s="20">
        <v>9260.2000000000007</v>
      </c>
      <c r="I28" s="63" t="s">
        <v>21</v>
      </c>
      <c r="J28" s="14" t="s">
        <v>339</v>
      </c>
      <c r="K28" s="14" t="s">
        <v>21</v>
      </c>
      <c r="L28" s="14" t="s">
        <v>21</v>
      </c>
      <c r="M28" s="52" t="s">
        <v>21</v>
      </c>
    </row>
    <row r="29" spans="2:13" x14ac:dyDescent="0.35">
      <c r="B29" s="7" t="s">
        <v>346</v>
      </c>
      <c r="F29" s="20">
        <v>17122.8</v>
      </c>
      <c r="G29" s="20">
        <v>19406.3</v>
      </c>
      <c r="H29" s="20">
        <v>26965.4</v>
      </c>
      <c r="I29" s="63" t="s">
        <v>21</v>
      </c>
      <c r="J29" s="103" t="s">
        <v>339</v>
      </c>
      <c r="K29" s="14" t="s">
        <v>21</v>
      </c>
      <c r="L29" s="14" t="s">
        <v>21</v>
      </c>
      <c r="M29" s="52" t="s">
        <v>21</v>
      </c>
    </row>
    <row r="30" spans="2:13" x14ac:dyDescent="0.35">
      <c r="B30" s="7" t="s">
        <v>347</v>
      </c>
      <c r="F30" s="20">
        <v>16.2</v>
      </c>
      <c r="G30" s="20">
        <v>697.1</v>
      </c>
      <c r="H30" s="20">
        <v>598.9</v>
      </c>
      <c r="I30" s="63" t="s">
        <v>21</v>
      </c>
      <c r="J30" s="103" t="s">
        <v>339</v>
      </c>
      <c r="K30" s="14" t="s">
        <v>21</v>
      </c>
      <c r="L30" s="14" t="s">
        <v>21</v>
      </c>
      <c r="M30" s="52" t="s">
        <v>21</v>
      </c>
    </row>
    <row r="32" spans="2:13" x14ac:dyDescent="0.35">
      <c r="B32" s="16" t="s">
        <v>27</v>
      </c>
      <c r="F32" s="18"/>
      <c r="G32" s="18"/>
      <c r="H32" s="18"/>
    </row>
    <row r="33" spans="2:13" ht="120" customHeight="1" x14ac:dyDescent="0.35">
      <c r="B33" s="114" t="s">
        <v>348</v>
      </c>
      <c r="C33" s="115"/>
      <c r="D33" s="115"/>
      <c r="E33" s="115"/>
      <c r="F33" s="115"/>
      <c r="G33" s="115"/>
      <c r="H33" s="115"/>
      <c r="I33" s="115"/>
      <c r="J33" s="115"/>
      <c r="K33" s="115"/>
      <c r="L33" s="115"/>
      <c r="M33" s="116"/>
    </row>
  </sheetData>
  <mergeCells count="8">
    <mergeCell ref="F24:H24"/>
    <mergeCell ref="J24:M24"/>
    <mergeCell ref="B33:M33"/>
    <mergeCell ref="F4:H4"/>
    <mergeCell ref="J4:M4"/>
    <mergeCell ref="B14:M14"/>
    <mergeCell ref="F17:H17"/>
    <mergeCell ref="J17:M17"/>
  </mergeCells>
  <phoneticPr fontId="7" type="noConversion"/>
  <pageMargins left="0.511811024" right="0.511811024" top="0.78740157499999996" bottom="0.78740157499999996" header="0.31496062000000002" footer="0.31496062000000002"/>
  <pageSetup paperSize="9" orientation="portrait" r:id="rId1"/>
  <ignoredErrors>
    <ignoredError sqref="M6:M1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F731F-7584-43CD-A906-1AC17E948369}">
  <dimension ref="B2:M58"/>
  <sheetViews>
    <sheetView showGridLines="0" topLeftCell="A31" zoomScale="90" zoomScaleNormal="90" workbookViewId="0">
      <selection activeCell="B37" sqref="B37:M37"/>
    </sheetView>
  </sheetViews>
  <sheetFormatPr defaultRowHeight="18" x14ac:dyDescent="0.35"/>
  <cols>
    <col min="1" max="1" width="3.42578125" style="7" customWidth="1"/>
    <col min="2" max="4" width="9.140625" style="7"/>
    <col min="5" max="5" width="32.140625" style="7" customWidth="1"/>
    <col min="6" max="6" width="13.7109375" style="7" customWidth="1"/>
    <col min="7" max="7" width="13.5703125" style="7" customWidth="1"/>
    <col min="8" max="8" width="14.5703125" style="7" customWidth="1"/>
    <col min="9" max="9" width="39" style="14" customWidth="1"/>
    <col min="10" max="10" width="18" style="14" customWidth="1"/>
    <col min="11" max="11" width="15" style="14" customWidth="1"/>
    <col min="12" max="12" width="14.5703125" style="14" customWidth="1"/>
    <col min="13" max="13" width="14.85546875" style="14" customWidth="1"/>
    <col min="14" max="16384" width="9.140625" style="7"/>
  </cols>
  <sheetData>
    <row r="2" spans="2:13" ht="18.75" x14ac:dyDescent="0.35">
      <c r="B2" s="45" t="s">
        <v>4</v>
      </c>
    </row>
    <row r="3" spans="2:13" x14ac:dyDescent="0.35">
      <c r="B3" s="8"/>
    </row>
    <row r="4" spans="2:13" ht="15" customHeight="1" x14ac:dyDescent="0.35">
      <c r="J4" s="117" t="s">
        <v>5</v>
      </c>
      <c r="K4" s="117"/>
      <c r="L4" s="117"/>
      <c r="M4" s="117"/>
    </row>
    <row r="5" spans="2:13" ht="20.25" customHeight="1" thickBot="1" x14ac:dyDescent="0.4">
      <c r="B5" s="9" t="s">
        <v>6</v>
      </c>
      <c r="C5" s="10"/>
      <c r="D5" s="10"/>
      <c r="E5" s="10"/>
      <c r="F5" s="11">
        <v>2019</v>
      </c>
      <c r="G5" s="11">
        <v>2020</v>
      </c>
      <c r="H5" s="25">
        <v>2021</v>
      </c>
      <c r="I5" s="28" t="s">
        <v>7</v>
      </c>
      <c r="J5" s="13" t="s">
        <v>8</v>
      </c>
      <c r="K5" s="13" t="s">
        <v>9</v>
      </c>
      <c r="L5" s="13" t="s">
        <v>10</v>
      </c>
      <c r="M5" s="13" t="s">
        <v>11</v>
      </c>
    </row>
    <row r="6" spans="2:13" ht="18.75" thickTop="1" x14ac:dyDescent="0.35">
      <c r="B6" s="7" t="s">
        <v>12</v>
      </c>
      <c r="F6" s="15">
        <v>1</v>
      </c>
      <c r="G6" s="15">
        <v>1</v>
      </c>
      <c r="H6" s="26">
        <v>1</v>
      </c>
      <c r="I6" s="33" t="s">
        <v>13</v>
      </c>
      <c r="J6" s="14" t="s">
        <v>14</v>
      </c>
      <c r="K6" s="14" t="s">
        <v>15</v>
      </c>
      <c r="L6" s="14" t="s">
        <v>16</v>
      </c>
      <c r="M6" s="14" t="s">
        <v>17</v>
      </c>
    </row>
    <row r="7" spans="2:13" x14ac:dyDescent="0.35">
      <c r="B7" s="7" t="s">
        <v>18</v>
      </c>
      <c r="F7" s="15">
        <v>0.55000000000000004</v>
      </c>
      <c r="G7" s="15">
        <v>0.75</v>
      </c>
      <c r="H7" s="26">
        <v>1</v>
      </c>
      <c r="I7" s="30" t="s">
        <v>19</v>
      </c>
      <c r="J7" s="14" t="s">
        <v>14</v>
      </c>
      <c r="K7" s="14" t="s">
        <v>15</v>
      </c>
      <c r="L7" s="14" t="s">
        <v>16</v>
      </c>
      <c r="M7" s="14" t="s">
        <v>17</v>
      </c>
    </row>
    <row r="8" spans="2:13" x14ac:dyDescent="0.35">
      <c r="B8" s="7" t="s">
        <v>20</v>
      </c>
      <c r="F8" s="14" t="s">
        <v>21</v>
      </c>
      <c r="G8" s="14" t="s">
        <v>21</v>
      </c>
      <c r="H8" s="27" t="s">
        <v>21</v>
      </c>
      <c r="I8" s="30" t="s">
        <v>22</v>
      </c>
      <c r="J8" s="14" t="s">
        <v>14</v>
      </c>
      <c r="K8" s="14" t="s">
        <v>15</v>
      </c>
      <c r="L8" s="14" t="s">
        <v>16</v>
      </c>
      <c r="M8" s="14" t="s">
        <v>17</v>
      </c>
    </row>
    <row r="9" spans="2:13" x14ac:dyDescent="0.35">
      <c r="B9" s="7" t="s">
        <v>23</v>
      </c>
      <c r="F9" s="14" t="s">
        <v>21</v>
      </c>
      <c r="G9" s="14" t="s">
        <v>21</v>
      </c>
      <c r="H9" s="27" t="s">
        <v>21</v>
      </c>
      <c r="I9" s="30" t="s">
        <v>24</v>
      </c>
      <c r="J9" s="14" t="s">
        <v>14</v>
      </c>
      <c r="K9" s="14" t="s">
        <v>15</v>
      </c>
      <c r="L9" s="14" t="s">
        <v>16</v>
      </c>
      <c r="M9" s="14" t="s">
        <v>17</v>
      </c>
    </row>
    <row r="10" spans="2:13" x14ac:dyDescent="0.35">
      <c r="B10" s="7" t="s">
        <v>25</v>
      </c>
      <c r="F10" s="14" t="s">
        <v>21</v>
      </c>
      <c r="G10" s="14" t="s">
        <v>21</v>
      </c>
      <c r="H10" s="27" t="s">
        <v>21</v>
      </c>
      <c r="I10" s="30" t="s">
        <v>26</v>
      </c>
      <c r="J10" s="14" t="s">
        <v>14</v>
      </c>
      <c r="K10" s="14" t="s">
        <v>15</v>
      </c>
      <c r="L10" s="14" t="s">
        <v>16</v>
      </c>
      <c r="M10" s="14" t="s">
        <v>17</v>
      </c>
    </row>
    <row r="11" spans="2:13" ht="33.75" customHeight="1" x14ac:dyDescent="0.35"/>
    <row r="12" spans="2:13" ht="24.75" customHeight="1" x14ac:dyDescent="0.35">
      <c r="B12" s="16" t="s">
        <v>27</v>
      </c>
    </row>
    <row r="13" spans="2:13" ht="111.75" customHeight="1" x14ac:dyDescent="0.35">
      <c r="B13" s="114" t="s">
        <v>381</v>
      </c>
      <c r="C13" s="115"/>
      <c r="D13" s="115"/>
      <c r="E13" s="115"/>
      <c r="F13" s="115"/>
      <c r="G13" s="115"/>
      <c r="H13" s="115"/>
      <c r="I13" s="115"/>
      <c r="J13" s="115"/>
      <c r="K13" s="115"/>
      <c r="L13" s="115"/>
      <c r="M13" s="116"/>
    </row>
    <row r="14" spans="2:13" ht="24" customHeight="1" x14ac:dyDescent="0.35">
      <c r="B14" s="14"/>
      <c r="C14" s="14"/>
      <c r="D14" s="14"/>
      <c r="E14" s="14"/>
      <c r="F14" s="14"/>
      <c r="G14" s="14"/>
      <c r="H14" s="14"/>
    </row>
    <row r="15" spans="2:13" x14ac:dyDescent="0.35">
      <c r="J15" s="117" t="s">
        <v>5</v>
      </c>
      <c r="K15" s="117"/>
      <c r="L15" s="117"/>
      <c r="M15" s="117"/>
    </row>
    <row r="16" spans="2:13" ht="18.75" thickBot="1" x14ac:dyDescent="0.4">
      <c r="B16" s="9" t="s">
        <v>28</v>
      </c>
      <c r="C16" s="10"/>
      <c r="D16" s="10"/>
      <c r="E16" s="10"/>
      <c r="F16" s="11">
        <v>2019</v>
      </c>
      <c r="G16" s="11">
        <v>2020</v>
      </c>
      <c r="H16" s="25">
        <v>2021</v>
      </c>
      <c r="I16" s="28" t="s">
        <v>7</v>
      </c>
      <c r="J16" s="13" t="s">
        <v>8</v>
      </c>
      <c r="K16" s="13" t="s">
        <v>9</v>
      </c>
      <c r="L16" s="13" t="s">
        <v>10</v>
      </c>
      <c r="M16" s="13" t="s">
        <v>11</v>
      </c>
    </row>
    <row r="17" spans="2:13" ht="18.75" thickTop="1" x14ac:dyDescent="0.35">
      <c r="B17" s="7" t="s">
        <v>351</v>
      </c>
      <c r="F17" s="15">
        <v>1</v>
      </c>
      <c r="G17" s="31">
        <v>0.99739999999999995</v>
      </c>
      <c r="H17" s="26">
        <v>1</v>
      </c>
      <c r="I17" s="33" t="s">
        <v>13</v>
      </c>
      <c r="J17" s="14" t="s">
        <v>14</v>
      </c>
      <c r="K17" s="14" t="s">
        <v>15</v>
      </c>
      <c r="L17" s="14" t="s">
        <v>16</v>
      </c>
      <c r="M17" s="14" t="s">
        <v>17</v>
      </c>
    </row>
    <row r="18" spans="2:13" x14ac:dyDescent="0.35">
      <c r="B18" s="7" t="s">
        <v>29</v>
      </c>
      <c r="F18" s="15">
        <v>1</v>
      </c>
      <c r="G18" s="15">
        <v>1</v>
      </c>
      <c r="H18" s="26">
        <v>1</v>
      </c>
      <c r="I18" s="33" t="s">
        <v>13</v>
      </c>
      <c r="J18" s="14" t="s">
        <v>14</v>
      </c>
      <c r="K18" s="14" t="s">
        <v>15</v>
      </c>
      <c r="L18" s="14" t="s">
        <v>16</v>
      </c>
      <c r="M18" s="14" t="s">
        <v>17</v>
      </c>
    </row>
    <row r="19" spans="2:13" x14ac:dyDescent="0.35">
      <c r="B19" s="7" t="s">
        <v>352</v>
      </c>
      <c r="F19" s="14" t="s">
        <v>21</v>
      </c>
      <c r="G19" s="15">
        <v>1</v>
      </c>
      <c r="H19" s="26">
        <v>1</v>
      </c>
      <c r="I19" s="30" t="s">
        <v>19</v>
      </c>
      <c r="J19" s="14" t="s">
        <v>14</v>
      </c>
      <c r="K19" s="14" t="s">
        <v>15</v>
      </c>
      <c r="L19" s="14" t="s">
        <v>16</v>
      </c>
      <c r="M19" s="14" t="s">
        <v>17</v>
      </c>
    </row>
    <row r="20" spans="2:13" ht="25.5" customHeight="1" x14ac:dyDescent="0.35"/>
    <row r="21" spans="2:13" x14ac:dyDescent="0.35">
      <c r="B21" s="16" t="s">
        <v>27</v>
      </c>
    </row>
    <row r="22" spans="2:13" ht="146.25" customHeight="1" x14ac:dyDescent="0.35">
      <c r="B22" s="114" t="s">
        <v>375</v>
      </c>
      <c r="C22" s="115"/>
      <c r="D22" s="115"/>
      <c r="E22" s="115"/>
      <c r="F22" s="115"/>
      <c r="G22" s="115"/>
      <c r="H22" s="115"/>
      <c r="I22" s="115"/>
      <c r="J22" s="115"/>
      <c r="K22" s="115"/>
      <c r="L22" s="115"/>
      <c r="M22" s="116"/>
    </row>
    <row r="23" spans="2:13" ht="24.75" customHeight="1" x14ac:dyDescent="0.35">
      <c r="B23" s="46"/>
      <c r="C23" s="46"/>
      <c r="D23" s="46"/>
      <c r="E23" s="46"/>
      <c r="F23" s="46"/>
      <c r="G23" s="46"/>
      <c r="H23" s="46"/>
      <c r="I23" s="46"/>
      <c r="J23" s="47"/>
      <c r="K23" s="47"/>
      <c r="L23" s="47"/>
      <c r="M23" s="47"/>
    </row>
    <row r="24" spans="2:13" ht="21.75" customHeight="1" x14ac:dyDescent="0.35">
      <c r="J24" s="117" t="s">
        <v>5</v>
      </c>
      <c r="K24" s="117"/>
      <c r="L24" s="117"/>
      <c r="M24" s="117"/>
    </row>
    <row r="25" spans="2:13" ht="18.75" thickBot="1" x14ac:dyDescent="0.4">
      <c r="B25" s="7" t="s">
        <v>30</v>
      </c>
      <c r="F25" s="11">
        <v>2019</v>
      </c>
      <c r="G25" s="11">
        <v>2020</v>
      </c>
      <c r="H25" s="25">
        <v>2021</v>
      </c>
      <c r="I25" s="28" t="s">
        <v>7</v>
      </c>
      <c r="J25" s="13" t="s">
        <v>8</v>
      </c>
      <c r="K25" s="13" t="s">
        <v>9</v>
      </c>
      <c r="L25" s="13" t="s">
        <v>10</v>
      </c>
      <c r="M25" s="13" t="s">
        <v>11</v>
      </c>
    </row>
    <row r="26" spans="2:13" ht="59.25" customHeight="1" x14ac:dyDescent="0.35">
      <c r="B26" s="118" t="s">
        <v>31</v>
      </c>
      <c r="C26" s="118"/>
      <c r="D26" s="118"/>
      <c r="E26" s="118"/>
      <c r="F26" s="58">
        <v>13</v>
      </c>
      <c r="G26" s="58">
        <v>8</v>
      </c>
      <c r="H26" s="36">
        <v>28</v>
      </c>
      <c r="I26" s="33" t="s">
        <v>13</v>
      </c>
      <c r="J26" s="35" t="s">
        <v>32</v>
      </c>
      <c r="K26" s="34" t="s">
        <v>15</v>
      </c>
      <c r="L26" s="34" t="s">
        <v>21</v>
      </c>
      <c r="M26" s="34" t="s">
        <v>33</v>
      </c>
    </row>
    <row r="27" spans="2:13" ht="45.75" customHeight="1" x14ac:dyDescent="0.35">
      <c r="B27" s="119" t="s">
        <v>34</v>
      </c>
      <c r="C27" s="119"/>
      <c r="D27" s="119"/>
      <c r="E27" s="119"/>
      <c r="F27" s="59">
        <v>2400</v>
      </c>
      <c r="G27" s="58">
        <v>154</v>
      </c>
      <c r="H27" s="37">
        <v>374</v>
      </c>
      <c r="I27" s="33" t="s">
        <v>13</v>
      </c>
      <c r="J27" s="35" t="s">
        <v>35</v>
      </c>
      <c r="K27" s="34" t="s">
        <v>15</v>
      </c>
      <c r="L27" s="34" t="s">
        <v>21</v>
      </c>
      <c r="M27" s="34" t="s">
        <v>17</v>
      </c>
    </row>
    <row r="29" spans="2:13" x14ac:dyDescent="0.35">
      <c r="B29" s="16" t="s">
        <v>27</v>
      </c>
    </row>
    <row r="30" spans="2:13" ht="55.5" customHeight="1" x14ac:dyDescent="0.35">
      <c r="B30" s="114" t="s">
        <v>376</v>
      </c>
      <c r="C30" s="115"/>
      <c r="D30" s="115"/>
      <c r="E30" s="115"/>
      <c r="F30" s="115"/>
      <c r="G30" s="115"/>
      <c r="H30" s="115"/>
      <c r="I30" s="115"/>
      <c r="J30" s="115"/>
      <c r="K30" s="115"/>
      <c r="L30" s="115"/>
      <c r="M30" s="116"/>
    </row>
    <row r="31" spans="2:13" ht="30.75" customHeight="1" x14ac:dyDescent="0.35">
      <c r="B31" s="46"/>
      <c r="C31" s="46"/>
      <c r="D31" s="46"/>
      <c r="E31" s="46"/>
      <c r="F31" s="46"/>
      <c r="G31" s="46"/>
      <c r="H31" s="46"/>
      <c r="I31" s="46"/>
      <c r="J31" s="46"/>
      <c r="K31" s="46"/>
      <c r="L31" s="46"/>
      <c r="M31" s="46"/>
    </row>
    <row r="32" spans="2:13" x14ac:dyDescent="0.35">
      <c r="J32" s="117" t="s">
        <v>5</v>
      </c>
      <c r="K32" s="117"/>
      <c r="L32" s="117"/>
      <c r="M32" s="117"/>
    </row>
    <row r="33" spans="2:13" ht="18.75" thickBot="1" x14ac:dyDescent="0.4">
      <c r="B33" s="7" t="s">
        <v>36</v>
      </c>
      <c r="F33" s="11">
        <v>2019</v>
      </c>
      <c r="G33" s="11">
        <v>2020</v>
      </c>
      <c r="H33" s="25">
        <v>2021</v>
      </c>
      <c r="I33" s="28" t="s">
        <v>7</v>
      </c>
      <c r="J33" s="13" t="s">
        <v>8</v>
      </c>
      <c r="K33" s="13" t="s">
        <v>9</v>
      </c>
      <c r="L33" s="13" t="s">
        <v>10</v>
      </c>
      <c r="M33" s="13" t="s">
        <v>11</v>
      </c>
    </row>
    <row r="34" spans="2:13" ht="36.75" thickTop="1" x14ac:dyDescent="0.35">
      <c r="B34" s="118" t="s">
        <v>37</v>
      </c>
      <c r="C34" s="118"/>
      <c r="D34" s="118"/>
      <c r="E34" s="118"/>
      <c r="F34" s="48" t="s">
        <v>21</v>
      </c>
      <c r="G34" s="49" t="s">
        <v>21</v>
      </c>
      <c r="H34" s="36">
        <v>91</v>
      </c>
      <c r="I34" s="33" t="s">
        <v>38</v>
      </c>
      <c r="J34" s="35" t="s">
        <v>32</v>
      </c>
      <c r="K34" s="34" t="s">
        <v>15</v>
      </c>
      <c r="L34" s="34" t="s">
        <v>21</v>
      </c>
      <c r="M34" s="34" t="s">
        <v>17</v>
      </c>
    </row>
    <row r="36" spans="2:13" x14ac:dyDescent="0.35">
      <c r="B36" s="16" t="s">
        <v>27</v>
      </c>
    </row>
    <row r="37" spans="2:13" ht="102" customHeight="1" x14ac:dyDescent="0.35">
      <c r="B37" s="114" t="s">
        <v>377</v>
      </c>
      <c r="C37" s="115"/>
      <c r="D37" s="115"/>
      <c r="E37" s="115"/>
      <c r="F37" s="115"/>
      <c r="G37" s="115"/>
      <c r="H37" s="115"/>
      <c r="I37" s="115"/>
      <c r="J37" s="115"/>
      <c r="K37" s="115"/>
      <c r="L37" s="115"/>
      <c r="M37" s="116"/>
    </row>
    <row r="40" spans="2:13" x14ac:dyDescent="0.35">
      <c r="J40" s="117" t="s">
        <v>5</v>
      </c>
      <c r="K40" s="117"/>
      <c r="L40" s="117"/>
      <c r="M40" s="117"/>
    </row>
    <row r="41" spans="2:13" ht="18.75" thickBot="1" x14ac:dyDescent="0.4">
      <c r="B41" s="7" t="s">
        <v>349</v>
      </c>
      <c r="F41" s="11">
        <v>2019</v>
      </c>
      <c r="G41" s="11">
        <v>2020</v>
      </c>
      <c r="H41" s="25">
        <v>2021</v>
      </c>
      <c r="I41" s="28" t="s">
        <v>7</v>
      </c>
      <c r="J41" s="13" t="s">
        <v>8</v>
      </c>
      <c r="K41" s="13" t="s">
        <v>9</v>
      </c>
      <c r="L41" s="13" t="s">
        <v>10</v>
      </c>
      <c r="M41" s="13" t="s">
        <v>11</v>
      </c>
    </row>
    <row r="42" spans="2:13" ht="19.5" customHeight="1" thickTop="1" x14ac:dyDescent="0.35">
      <c r="B42" s="118" t="s">
        <v>39</v>
      </c>
      <c r="C42" s="118"/>
      <c r="D42" s="118"/>
      <c r="E42" s="118"/>
      <c r="F42" s="97">
        <v>3548.2</v>
      </c>
      <c r="G42" s="97">
        <v>3173.6</v>
      </c>
      <c r="H42" s="96">
        <v>3572.3</v>
      </c>
      <c r="I42" s="56" t="s">
        <v>21</v>
      </c>
      <c r="J42" s="35" t="s">
        <v>40</v>
      </c>
      <c r="K42" s="34" t="s">
        <v>41</v>
      </c>
      <c r="L42" s="34" t="s">
        <v>21</v>
      </c>
      <c r="M42" s="34">
        <v>15</v>
      </c>
    </row>
    <row r="43" spans="2:13" x14ac:dyDescent="0.35">
      <c r="C43" s="7" t="s">
        <v>42</v>
      </c>
      <c r="F43" s="55">
        <v>1773.1</v>
      </c>
      <c r="G43" s="55">
        <v>1484.8</v>
      </c>
      <c r="H43" s="55">
        <v>1375.2</v>
      </c>
      <c r="I43" s="56" t="s">
        <v>21</v>
      </c>
      <c r="J43" s="35" t="s">
        <v>40</v>
      </c>
      <c r="K43" s="34" t="s">
        <v>41</v>
      </c>
      <c r="L43" s="34" t="s">
        <v>21</v>
      </c>
      <c r="M43" s="34">
        <v>15</v>
      </c>
    </row>
    <row r="44" spans="2:13" x14ac:dyDescent="0.35">
      <c r="C44" s="7" t="s">
        <v>43</v>
      </c>
      <c r="F44" s="55">
        <v>1775.1</v>
      </c>
      <c r="G44" s="55">
        <v>1688.8</v>
      </c>
      <c r="H44" s="55">
        <v>2197.1</v>
      </c>
      <c r="I44" s="56" t="s">
        <v>21</v>
      </c>
      <c r="J44" s="35" t="s">
        <v>40</v>
      </c>
      <c r="K44" s="34" t="s">
        <v>41</v>
      </c>
      <c r="L44" s="34" t="s">
        <v>21</v>
      </c>
      <c r="M44" s="34">
        <v>15</v>
      </c>
    </row>
    <row r="46" spans="2:13" x14ac:dyDescent="0.35">
      <c r="B46" s="16" t="s">
        <v>27</v>
      </c>
      <c r="I46" s="102"/>
      <c r="J46" s="102"/>
      <c r="K46" s="102"/>
      <c r="L46" s="102"/>
      <c r="M46" s="102"/>
    </row>
    <row r="47" spans="2:13" ht="51.75" customHeight="1" x14ac:dyDescent="0.35">
      <c r="B47" s="114" t="s">
        <v>353</v>
      </c>
      <c r="C47" s="115"/>
      <c r="D47" s="115"/>
      <c r="E47" s="115"/>
      <c r="F47" s="115"/>
      <c r="G47" s="115"/>
      <c r="H47" s="115"/>
      <c r="I47" s="115"/>
      <c r="J47" s="115"/>
      <c r="K47" s="115"/>
      <c r="L47" s="115"/>
      <c r="M47" s="116"/>
    </row>
    <row r="49" spans="2:13" x14ac:dyDescent="0.35">
      <c r="J49" s="117" t="s">
        <v>5</v>
      </c>
      <c r="K49" s="117"/>
      <c r="L49" s="117"/>
      <c r="M49" s="117"/>
    </row>
    <row r="50" spans="2:13" ht="18.75" customHeight="1" thickBot="1" x14ac:dyDescent="0.4">
      <c r="B50" s="7" t="s">
        <v>350</v>
      </c>
      <c r="F50" s="11">
        <v>2019</v>
      </c>
      <c r="G50" s="11">
        <v>2020</v>
      </c>
      <c r="H50" s="25">
        <v>2021</v>
      </c>
      <c r="I50" s="28" t="s">
        <v>7</v>
      </c>
      <c r="J50" s="13" t="s">
        <v>8</v>
      </c>
      <c r="K50" s="13" t="s">
        <v>9</v>
      </c>
      <c r="L50" s="13" t="s">
        <v>10</v>
      </c>
      <c r="M50" s="13" t="s">
        <v>11</v>
      </c>
    </row>
    <row r="51" spans="2:13" ht="20.25" customHeight="1" thickTop="1" x14ac:dyDescent="0.35">
      <c r="B51" s="98" t="s">
        <v>39</v>
      </c>
      <c r="C51" s="91"/>
      <c r="D51" s="91"/>
      <c r="E51" s="91"/>
      <c r="F51" s="97">
        <v>3548.2</v>
      </c>
      <c r="G51" s="97">
        <v>3173.6</v>
      </c>
      <c r="H51" s="96">
        <v>3572.3</v>
      </c>
      <c r="I51" s="56" t="s">
        <v>21</v>
      </c>
      <c r="J51" s="35" t="s">
        <v>40</v>
      </c>
      <c r="K51" s="34" t="s">
        <v>41</v>
      </c>
      <c r="L51" s="34" t="s">
        <v>21</v>
      </c>
      <c r="M51" s="34">
        <v>15</v>
      </c>
    </row>
    <row r="52" spans="2:13" ht="18.75" customHeight="1" x14ac:dyDescent="0.35">
      <c r="C52" s="7" t="s">
        <v>44</v>
      </c>
      <c r="F52" s="7">
        <v>47.16</v>
      </c>
      <c r="G52" s="7">
        <v>41.61</v>
      </c>
      <c r="H52" s="20">
        <v>54.4</v>
      </c>
      <c r="I52" s="56" t="s">
        <v>21</v>
      </c>
      <c r="J52" s="35" t="s">
        <v>40</v>
      </c>
      <c r="K52" s="34" t="s">
        <v>41</v>
      </c>
      <c r="L52" s="34" t="s">
        <v>21</v>
      </c>
      <c r="M52" s="34">
        <v>15</v>
      </c>
    </row>
    <row r="53" spans="2:13" x14ac:dyDescent="0.35">
      <c r="C53" s="7" t="s">
        <v>45</v>
      </c>
      <c r="F53" s="7">
        <v>13.11</v>
      </c>
      <c r="G53" s="7">
        <v>10.91</v>
      </c>
      <c r="H53" s="20">
        <v>11.3</v>
      </c>
      <c r="I53" s="56" t="s">
        <v>21</v>
      </c>
      <c r="J53" s="35" t="s">
        <v>40</v>
      </c>
      <c r="K53" s="34" t="s">
        <v>41</v>
      </c>
      <c r="L53" s="34" t="s">
        <v>21</v>
      </c>
      <c r="M53" s="34">
        <v>15</v>
      </c>
    </row>
    <row r="54" spans="2:13" x14ac:dyDescent="0.35">
      <c r="C54" s="7" t="s">
        <v>46</v>
      </c>
      <c r="F54" s="7">
        <v>6.28</v>
      </c>
      <c r="G54" s="7">
        <v>7.65</v>
      </c>
      <c r="H54" s="20">
        <v>4.4000000000000004</v>
      </c>
      <c r="I54" s="56" t="s">
        <v>21</v>
      </c>
      <c r="J54" s="35" t="s">
        <v>40</v>
      </c>
      <c r="K54" s="34" t="s">
        <v>41</v>
      </c>
      <c r="L54" s="34" t="s">
        <v>21</v>
      </c>
      <c r="M54" s="34">
        <v>15</v>
      </c>
    </row>
    <row r="55" spans="2:13" x14ac:dyDescent="0.35">
      <c r="C55" s="7" t="s">
        <v>47</v>
      </c>
      <c r="F55" s="7">
        <v>66.989999999999995</v>
      </c>
      <c r="G55" s="7">
        <v>39.83</v>
      </c>
      <c r="H55" s="20">
        <v>29.8</v>
      </c>
      <c r="I55" s="56" t="s">
        <v>21</v>
      </c>
      <c r="J55" s="35" t="s">
        <v>40</v>
      </c>
      <c r="K55" s="34" t="s">
        <v>41</v>
      </c>
      <c r="L55" s="34" t="s">
        <v>21</v>
      </c>
      <c r="M55" s="34">
        <v>15</v>
      </c>
    </row>
    <row r="57" spans="2:13" ht="18" customHeight="1" x14ac:dyDescent="0.35">
      <c r="B57" s="16" t="s">
        <v>27</v>
      </c>
    </row>
    <row r="58" spans="2:13" ht="60.75" customHeight="1" x14ac:dyDescent="0.35">
      <c r="B58" s="114" t="s">
        <v>48</v>
      </c>
      <c r="C58" s="115"/>
      <c r="D58" s="115"/>
      <c r="E58" s="115"/>
      <c r="F58" s="115"/>
      <c r="G58" s="115"/>
      <c r="H58" s="115"/>
      <c r="I58" s="115"/>
      <c r="J58" s="115"/>
      <c r="K58" s="115"/>
      <c r="L58" s="115"/>
      <c r="M58" s="116"/>
    </row>
  </sheetData>
  <mergeCells count="16">
    <mergeCell ref="B58:M58"/>
    <mergeCell ref="J49:M49"/>
    <mergeCell ref="J40:M40"/>
    <mergeCell ref="B42:E42"/>
    <mergeCell ref="J4:M4"/>
    <mergeCell ref="B13:M13"/>
    <mergeCell ref="J15:M15"/>
    <mergeCell ref="B22:M22"/>
    <mergeCell ref="B26:E26"/>
    <mergeCell ref="B30:M30"/>
    <mergeCell ref="B34:E34"/>
    <mergeCell ref="B37:M37"/>
    <mergeCell ref="J24:M24"/>
    <mergeCell ref="J32:M32"/>
    <mergeCell ref="B27:E27"/>
    <mergeCell ref="B47:M47"/>
  </mergeCells>
  <pageMargins left="0.511811024" right="0.511811024" top="0.78740157499999996" bottom="0.78740157499999996" header="0.31496062000000002" footer="0.31496062000000002"/>
  <pageSetup paperSize="9" orientation="portrait" r:id="rId1"/>
  <ignoredErrors>
    <ignoredError sqref="M34 M27 M17:M19 M6:M10"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197A-5D95-41F1-96FB-D028400AC0BE}">
  <dimension ref="B2:M102"/>
  <sheetViews>
    <sheetView showGridLines="0" topLeftCell="A26" zoomScale="90" zoomScaleNormal="90" workbookViewId="0">
      <selection activeCell="B35" sqref="B35:M35"/>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49</v>
      </c>
    </row>
    <row r="3" spans="2:13" ht="15" customHeight="1" x14ac:dyDescent="0.35"/>
    <row r="4" spans="2:13" ht="15" customHeight="1" x14ac:dyDescent="0.35">
      <c r="F4" s="117"/>
      <c r="G4" s="117"/>
      <c r="H4" s="117"/>
      <c r="J4" s="117" t="s">
        <v>5</v>
      </c>
      <c r="K4" s="117"/>
      <c r="L4" s="117"/>
      <c r="M4" s="117"/>
    </row>
    <row r="5" spans="2:13" ht="21" customHeight="1" thickBot="1" x14ac:dyDescent="0.4">
      <c r="B5" s="10" t="s">
        <v>50</v>
      </c>
      <c r="C5" s="10"/>
      <c r="D5" s="10"/>
      <c r="E5" s="10"/>
      <c r="F5" s="11">
        <v>2019</v>
      </c>
      <c r="G5" s="11">
        <v>2020</v>
      </c>
      <c r="H5" s="12">
        <v>2021</v>
      </c>
      <c r="I5" s="28" t="s">
        <v>7</v>
      </c>
      <c r="J5" s="13" t="s">
        <v>8</v>
      </c>
      <c r="K5" s="13" t="s">
        <v>9</v>
      </c>
      <c r="L5" s="13" t="s">
        <v>10</v>
      </c>
      <c r="M5" s="13" t="s">
        <v>11</v>
      </c>
    </row>
    <row r="6" spans="2:13" ht="18.75" thickTop="1" x14ac:dyDescent="0.35">
      <c r="B6" s="7" t="s">
        <v>51</v>
      </c>
      <c r="F6" s="88">
        <v>192897.1</v>
      </c>
      <c r="G6" s="75">
        <v>233274.66</v>
      </c>
      <c r="H6" s="51">
        <v>283144.86</v>
      </c>
      <c r="I6" s="39" t="s">
        <v>52</v>
      </c>
      <c r="J6" s="14" t="s">
        <v>53</v>
      </c>
      <c r="K6" s="14" t="s">
        <v>54</v>
      </c>
      <c r="L6" s="14" t="s">
        <v>16</v>
      </c>
      <c r="M6" s="14">
        <v>13</v>
      </c>
    </row>
    <row r="7" spans="2:13" x14ac:dyDescent="0.35">
      <c r="B7" s="7" t="s">
        <v>55</v>
      </c>
      <c r="F7" s="88" t="s">
        <v>21</v>
      </c>
      <c r="G7" s="88" t="s">
        <v>21</v>
      </c>
      <c r="H7" s="51" t="s">
        <v>21</v>
      </c>
      <c r="I7" s="39" t="s">
        <v>52</v>
      </c>
      <c r="J7" s="14" t="s">
        <v>56</v>
      </c>
      <c r="K7" s="14" t="s">
        <v>54</v>
      </c>
      <c r="L7" s="14" t="s">
        <v>16</v>
      </c>
      <c r="M7" s="14" t="s">
        <v>57</v>
      </c>
    </row>
    <row r="8" spans="2:13" x14ac:dyDescent="0.35">
      <c r="B8" s="7" t="s">
        <v>58</v>
      </c>
      <c r="F8" s="88">
        <v>17292.05</v>
      </c>
      <c r="G8" s="88">
        <v>14590.81</v>
      </c>
      <c r="H8" s="51">
        <v>53093.41</v>
      </c>
      <c r="I8" s="39" t="s">
        <v>52</v>
      </c>
      <c r="J8" s="14" t="s">
        <v>56</v>
      </c>
      <c r="K8" s="14" t="s">
        <v>54</v>
      </c>
      <c r="L8" s="14" t="s">
        <v>16</v>
      </c>
      <c r="M8" s="14" t="s">
        <v>57</v>
      </c>
    </row>
    <row r="9" spans="2:13" x14ac:dyDescent="0.35">
      <c r="B9" s="7" t="s">
        <v>59</v>
      </c>
      <c r="F9" s="88" t="s">
        <v>21</v>
      </c>
      <c r="G9" s="88">
        <v>34541.269999999997</v>
      </c>
      <c r="H9" s="51">
        <v>16762018.439999999</v>
      </c>
      <c r="I9" s="39" t="s">
        <v>60</v>
      </c>
      <c r="J9" s="14" t="s">
        <v>61</v>
      </c>
      <c r="K9" s="14" t="s">
        <v>54</v>
      </c>
      <c r="L9" s="14" t="s">
        <v>16</v>
      </c>
      <c r="M9" s="14">
        <v>13</v>
      </c>
    </row>
    <row r="10" spans="2:13" x14ac:dyDescent="0.35">
      <c r="B10" s="7" t="s">
        <v>62</v>
      </c>
      <c r="F10" s="88" t="s">
        <v>21</v>
      </c>
      <c r="G10" s="90">
        <v>-38597.519999999997</v>
      </c>
      <c r="H10" s="89">
        <v>-8458.43</v>
      </c>
      <c r="I10" s="29" t="s">
        <v>21</v>
      </c>
      <c r="J10" s="14" t="s">
        <v>21</v>
      </c>
      <c r="K10" s="14" t="s">
        <v>54</v>
      </c>
      <c r="L10" s="14" t="s">
        <v>16</v>
      </c>
      <c r="M10" s="14">
        <v>13</v>
      </c>
    </row>
    <row r="11" spans="2:13" x14ac:dyDescent="0.35">
      <c r="B11" s="7" t="s">
        <v>63</v>
      </c>
      <c r="F11" s="88" t="s">
        <v>21</v>
      </c>
      <c r="G11" s="88" t="s">
        <v>21</v>
      </c>
      <c r="H11" s="88" t="s">
        <v>21</v>
      </c>
      <c r="I11" s="29" t="s">
        <v>21</v>
      </c>
      <c r="J11" s="14" t="s">
        <v>21</v>
      </c>
      <c r="K11" s="14" t="s">
        <v>54</v>
      </c>
      <c r="L11" s="14" t="s">
        <v>16</v>
      </c>
      <c r="M11" s="14">
        <v>13</v>
      </c>
    </row>
    <row r="13" spans="2:13" ht="24.75" customHeight="1" x14ac:dyDescent="0.35">
      <c r="B13" s="16" t="s">
        <v>27</v>
      </c>
      <c r="F13" s="18"/>
      <c r="G13" s="18"/>
      <c r="H13" s="18"/>
    </row>
    <row r="14" spans="2:13" ht="190.5" customHeight="1" x14ac:dyDescent="0.35">
      <c r="B14" s="114" t="s">
        <v>378</v>
      </c>
      <c r="C14" s="115"/>
      <c r="D14" s="115"/>
      <c r="E14" s="115"/>
      <c r="F14" s="115"/>
      <c r="G14" s="115"/>
      <c r="H14" s="115"/>
      <c r="I14" s="115"/>
      <c r="J14" s="115"/>
      <c r="K14" s="115"/>
      <c r="L14" s="115"/>
      <c r="M14" s="116"/>
    </row>
    <row r="15" spans="2:13" ht="25.5" customHeight="1" x14ac:dyDescent="0.35">
      <c r="B15" s="46"/>
      <c r="C15" s="46"/>
      <c r="D15" s="46"/>
      <c r="E15" s="46"/>
      <c r="F15" s="46"/>
      <c r="G15" s="46"/>
      <c r="H15" s="46"/>
      <c r="I15" s="46"/>
      <c r="J15" s="46"/>
      <c r="K15" s="46"/>
      <c r="L15" s="46"/>
      <c r="M15" s="46"/>
    </row>
    <row r="16" spans="2:13" ht="20.25" customHeight="1" x14ac:dyDescent="0.35">
      <c r="B16" s="14"/>
      <c r="C16" s="14"/>
      <c r="D16" s="14"/>
      <c r="E16" s="14"/>
      <c r="F16" s="14"/>
      <c r="G16" s="14"/>
      <c r="H16" s="14"/>
      <c r="J16" s="117" t="s">
        <v>5</v>
      </c>
      <c r="K16" s="117"/>
      <c r="L16" s="117"/>
      <c r="M16" s="117"/>
    </row>
    <row r="17" spans="2:13" ht="18.75" thickBot="1" x14ac:dyDescent="0.4">
      <c r="B17" s="9" t="s">
        <v>64</v>
      </c>
      <c r="C17" s="10"/>
      <c r="D17" s="10"/>
      <c r="E17" s="10"/>
      <c r="F17" s="11">
        <v>2019</v>
      </c>
      <c r="G17" s="11">
        <v>2020</v>
      </c>
      <c r="H17" s="12">
        <v>2021</v>
      </c>
      <c r="I17" s="28" t="s">
        <v>7</v>
      </c>
      <c r="J17" s="13" t="s">
        <v>8</v>
      </c>
      <c r="K17" s="13" t="s">
        <v>9</v>
      </c>
      <c r="L17" s="13" t="s">
        <v>10</v>
      </c>
      <c r="M17" s="13" t="s">
        <v>11</v>
      </c>
    </row>
    <row r="18" spans="2:13" x14ac:dyDescent="0.35">
      <c r="B18" s="7" t="s">
        <v>65</v>
      </c>
      <c r="F18" s="42" t="s">
        <v>21</v>
      </c>
      <c r="G18" s="99">
        <v>0.16</v>
      </c>
      <c r="H18" s="42">
        <v>0.17</v>
      </c>
      <c r="I18" s="39" t="s">
        <v>66</v>
      </c>
      <c r="J18" s="14" t="s">
        <v>67</v>
      </c>
      <c r="K18" s="14" t="s">
        <v>54</v>
      </c>
      <c r="L18" s="14" t="s">
        <v>16</v>
      </c>
      <c r="M18" s="14">
        <v>13</v>
      </c>
    </row>
    <row r="20" spans="2:13" x14ac:dyDescent="0.35">
      <c r="B20" s="16" t="s">
        <v>27</v>
      </c>
      <c r="F20" s="18"/>
      <c r="G20" s="18"/>
      <c r="H20" s="18"/>
    </row>
    <row r="21" spans="2:13" ht="108.75" customHeight="1" x14ac:dyDescent="0.35">
      <c r="B21" s="114" t="s">
        <v>379</v>
      </c>
      <c r="C21" s="115"/>
      <c r="D21" s="115"/>
      <c r="E21" s="115"/>
      <c r="F21" s="115"/>
      <c r="G21" s="115"/>
      <c r="H21" s="115"/>
      <c r="I21" s="115"/>
      <c r="J21" s="115"/>
      <c r="K21" s="115"/>
      <c r="L21" s="115"/>
      <c r="M21" s="116"/>
    </row>
    <row r="22" spans="2:13" ht="30.75" customHeight="1" x14ac:dyDescent="0.35">
      <c r="B22" s="46"/>
      <c r="C22" s="46"/>
      <c r="D22" s="46"/>
      <c r="E22" s="46"/>
      <c r="F22" s="46"/>
      <c r="G22" s="46"/>
      <c r="H22" s="46"/>
      <c r="I22" s="46"/>
      <c r="J22" s="46"/>
      <c r="K22" s="46"/>
      <c r="L22" s="46"/>
      <c r="M22" s="46"/>
    </row>
    <row r="23" spans="2:13" x14ac:dyDescent="0.35">
      <c r="J23" s="117" t="s">
        <v>5</v>
      </c>
      <c r="K23" s="117"/>
      <c r="L23" s="117"/>
      <c r="M23" s="117"/>
    </row>
    <row r="24" spans="2:13" ht="18.75" thickBot="1" x14ac:dyDescent="0.4">
      <c r="B24" s="9" t="s">
        <v>68</v>
      </c>
      <c r="C24" s="10"/>
      <c r="D24" s="10"/>
      <c r="E24" s="10"/>
      <c r="F24" s="11">
        <v>2019</v>
      </c>
      <c r="G24" s="11">
        <v>2020</v>
      </c>
      <c r="H24" s="25">
        <v>2021</v>
      </c>
      <c r="I24" s="28" t="s">
        <v>7</v>
      </c>
      <c r="J24" s="13" t="s">
        <v>8</v>
      </c>
      <c r="K24" s="13" t="s">
        <v>9</v>
      </c>
      <c r="L24" s="13" t="s">
        <v>10</v>
      </c>
      <c r="M24" s="13" t="s">
        <v>11</v>
      </c>
    </row>
    <row r="25" spans="2:13" s="43" customFormat="1" ht="20.25" customHeight="1" thickTop="1" x14ac:dyDescent="0.35">
      <c r="B25" s="120" t="s">
        <v>69</v>
      </c>
      <c r="C25" s="120"/>
      <c r="D25" s="120"/>
      <c r="E25" s="120"/>
      <c r="F25" s="42" t="s">
        <v>21</v>
      </c>
      <c r="G25" s="42">
        <v>1723.63</v>
      </c>
      <c r="H25" s="92">
        <v>3178.8</v>
      </c>
      <c r="I25" s="30" t="s">
        <v>60</v>
      </c>
      <c r="J25" s="17" t="s">
        <v>61</v>
      </c>
      <c r="K25" s="17" t="s">
        <v>54</v>
      </c>
      <c r="L25" s="17" t="s">
        <v>16</v>
      </c>
      <c r="M25" s="17">
        <v>13</v>
      </c>
    </row>
    <row r="26" spans="2:13" s="43" customFormat="1" ht="20.25" customHeight="1" x14ac:dyDescent="0.35">
      <c r="B26" s="121" t="s">
        <v>70</v>
      </c>
      <c r="C26" s="121"/>
      <c r="D26" s="121"/>
      <c r="E26" s="121"/>
      <c r="F26" s="42" t="s">
        <v>21</v>
      </c>
      <c r="G26" s="44">
        <v>32272.68</v>
      </c>
      <c r="H26" s="93">
        <v>225845.01</v>
      </c>
      <c r="I26" s="30" t="s">
        <v>71</v>
      </c>
      <c r="J26" s="17" t="s">
        <v>61</v>
      </c>
      <c r="K26" s="17" t="s">
        <v>54</v>
      </c>
      <c r="L26" s="17" t="s">
        <v>16</v>
      </c>
      <c r="M26" s="17">
        <v>13</v>
      </c>
    </row>
    <row r="27" spans="2:13" s="43" customFormat="1" ht="20.25" customHeight="1" x14ac:dyDescent="0.35">
      <c r="B27" s="121" t="s">
        <v>72</v>
      </c>
      <c r="C27" s="121"/>
      <c r="D27" s="121"/>
      <c r="E27" s="121"/>
      <c r="F27" s="42" t="s">
        <v>21</v>
      </c>
      <c r="G27" s="42" t="s">
        <v>21</v>
      </c>
      <c r="H27" s="93" t="s">
        <v>21</v>
      </c>
      <c r="I27" s="30" t="s">
        <v>73</v>
      </c>
      <c r="J27" s="17" t="s">
        <v>61</v>
      </c>
      <c r="K27" s="17" t="s">
        <v>54</v>
      </c>
      <c r="L27" s="17" t="s">
        <v>16</v>
      </c>
      <c r="M27" s="17">
        <v>13</v>
      </c>
    </row>
    <row r="28" spans="2:13" s="43" customFormat="1" ht="20.25" customHeight="1" x14ac:dyDescent="0.35">
      <c r="B28" s="121" t="s">
        <v>74</v>
      </c>
      <c r="C28" s="121"/>
      <c r="D28" s="121"/>
      <c r="E28" s="121"/>
      <c r="F28" s="42" t="s">
        <v>21</v>
      </c>
      <c r="G28" s="42">
        <v>577.37</v>
      </c>
      <c r="H28" s="93">
        <f>144.54+177.41+481.44+28.23</f>
        <v>831.62</v>
      </c>
      <c r="I28" s="30" t="s">
        <v>75</v>
      </c>
      <c r="J28" s="17" t="s">
        <v>61</v>
      </c>
      <c r="K28" s="17" t="s">
        <v>54</v>
      </c>
      <c r="L28" s="17" t="s">
        <v>16</v>
      </c>
      <c r="M28" s="17">
        <v>13</v>
      </c>
    </row>
    <row r="29" spans="2:13" s="43" customFormat="1" ht="20.25" customHeight="1" x14ac:dyDescent="0.35">
      <c r="B29" s="121" t="s">
        <v>76</v>
      </c>
      <c r="C29" s="121"/>
      <c r="D29" s="121"/>
      <c r="E29" s="121"/>
      <c r="F29" s="42" t="s">
        <v>21</v>
      </c>
      <c r="G29" s="42" t="s">
        <v>21</v>
      </c>
      <c r="H29" s="93">
        <v>30686.65</v>
      </c>
      <c r="I29" s="30" t="s">
        <v>77</v>
      </c>
      <c r="J29" s="17" t="s">
        <v>61</v>
      </c>
      <c r="K29" s="17" t="s">
        <v>54</v>
      </c>
      <c r="L29" s="17" t="s">
        <v>16</v>
      </c>
      <c r="M29" s="17">
        <v>13</v>
      </c>
    </row>
    <row r="30" spans="2:13" s="43" customFormat="1" ht="20.25" customHeight="1" x14ac:dyDescent="0.35">
      <c r="B30" s="121" t="s">
        <v>78</v>
      </c>
      <c r="C30" s="121"/>
      <c r="D30" s="121"/>
      <c r="E30" s="121"/>
      <c r="F30" s="42" t="s">
        <v>21</v>
      </c>
      <c r="G30" s="42" t="s">
        <v>21</v>
      </c>
      <c r="H30" s="93">
        <v>0.71</v>
      </c>
      <c r="I30" s="30" t="s">
        <v>79</v>
      </c>
      <c r="J30" s="17" t="s">
        <v>61</v>
      </c>
      <c r="K30" s="17" t="s">
        <v>54</v>
      </c>
      <c r="L30" s="17" t="s">
        <v>16</v>
      </c>
      <c r="M30" s="17">
        <v>13</v>
      </c>
    </row>
    <row r="31" spans="2:13" s="43" customFormat="1" ht="20.25" customHeight="1" x14ac:dyDescent="0.35">
      <c r="B31" s="121" t="s">
        <v>80</v>
      </c>
      <c r="C31" s="121"/>
      <c r="D31" s="121"/>
      <c r="E31" s="121"/>
      <c r="F31" s="42" t="s">
        <v>21</v>
      </c>
      <c r="G31" s="42" t="s">
        <v>21</v>
      </c>
      <c r="H31" s="93">
        <v>16501475.65</v>
      </c>
      <c r="I31" s="30" t="s">
        <v>81</v>
      </c>
      <c r="J31" s="17" t="s">
        <v>61</v>
      </c>
      <c r="K31" s="17" t="s">
        <v>54</v>
      </c>
      <c r="L31" s="17" t="s">
        <v>16</v>
      </c>
      <c r="M31" s="17">
        <v>13</v>
      </c>
    </row>
    <row r="32" spans="2:13" x14ac:dyDescent="0.35">
      <c r="B32" s="40" t="s">
        <v>82</v>
      </c>
      <c r="C32" s="40"/>
      <c r="D32" s="40"/>
      <c r="E32" s="40"/>
      <c r="F32" s="50" t="s">
        <v>21</v>
      </c>
      <c r="G32" s="41">
        <v>34573.68</v>
      </c>
      <c r="H32" s="94">
        <f>SUM(H25:H31)</f>
        <v>16762018.439999999</v>
      </c>
      <c r="I32" s="29"/>
    </row>
    <row r="33" spans="2:13" x14ac:dyDescent="0.35">
      <c r="B33" s="32"/>
      <c r="C33" s="32"/>
      <c r="D33" s="32"/>
      <c r="E33" s="32"/>
    </row>
    <row r="34" spans="2:13" x14ac:dyDescent="0.35">
      <c r="B34" s="16" t="s">
        <v>27</v>
      </c>
      <c r="F34" s="18"/>
      <c r="G34" s="18"/>
      <c r="H34" s="18"/>
    </row>
    <row r="35" spans="2:13" ht="87" customHeight="1" x14ac:dyDescent="0.35">
      <c r="B35" s="114" t="s">
        <v>380</v>
      </c>
      <c r="C35" s="115"/>
      <c r="D35" s="115"/>
      <c r="E35" s="115"/>
      <c r="F35" s="115"/>
      <c r="G35" s="115"/>
      <c r="H35" s="115"/>
      <c r="I35" s="115"/>
      <c r="J35" s="115"/>
      <c r="K35" s="115"/>
      <c r="L35" s="115"/>
      <c r="M35" s="116"/>
    </row>
    <row r="36" spans="2:13" ht="37.5" customHeight="1" x14ac:dyDescent="0.35">
      <c r="B36" s="46"/>
      <c r="C36" s="46"/>
      <c r="D36" s="46"/>
      <c r="E36" s="46"/>
      <c r="F36" s="46"/>
      <c r="G36" s="46"/>
      <c r="H36" s="46"/>
      <c r="I36" s="46"/>
      <c r="J36" s="46"/>
      <c r="K36" s="46"/>
      <c r="L36" s="46"/>
      <c r="M36" s="46"/>
    </row>
    <row r="37" spans="2:13" x14ac:dyDescent="0.35">
      <c r="J37" s="117" t="s">
        <v>5</v>
      </c>
      <c r="K37" s="117"/>
      <c r="L37" s="117"/>
      <c r="M37" s="117"/>
    </row>
    <row r="38" spans="2:13" ht="18.75" thickBot="1" x14ac:dyDescent="0.4">
      <c r="B38" s="9" t="s">
        <v>83</v>
      </c>
      <c r="C38" s="10"/>
      <c r="D38" s="10"/>
      <c r="E38" s="10"/>
      <c r="F38" s="11">
        <v>2019</v>
      </c>
      <c r="G38" s="11">
        <v>2020</v>
      </c>
      <c r="H38" s="12">
        <v>2021</v>
      </c>
      <c r="I38" s="28" t="s">
        <v>7</v>
      </c>
      <c r="J38" s="13" t="s">
        <v>8</v>
      </c>
      <c r="K38" s="13" t="s">
        <v>9</v>
      </c>
      <c r="L38" s="13" t="s">
        <v>10</v>
      </c>
      <c r="M38" s="13" t="s">
        <v>11</v>
      </c>
    </row>
    <row r="39" spans="2:13" ht="18.75" thickTop="1" x14ac:dyDescent="0.35">
      <c r="B39" s="7" t="s">
        <v>84</v>
      </c>
      <c r="F39" s="42" t="s">
        <v>21</v>
      </c>
      <c r="G39" s="42" t="s">
        <v>21</v>
      </c>
      <c r="H39" s="95">
        <v>50000</v>
      </c>
      <c r="I39" s="29" t="s">
        <v>21</v>
      </c>
      <c r="J39" s="14" t="s">
        <v>21</v>
      </c>
      <c r="K39" s="14" t="s">
        <v>21</v>
      </c>
      <c r="L39" s="14" t="s">
        <v>16</v>
      </c>
      <c r="M39" s="17">
        <v>13</v>
      </c>
    </row>
    <row r="41" spans="2:13" x14ac:dyDescent="0.35">
      <c r="B41" s="16" t="s">
        <v>27</v>
      </c>
      <c r="F41" s="18"/>
      <c r="G41" s="18"/>
      <c r="H41" s="18"/>
    </row>
    <row r="42" spans="2:13" ht="55.5" customHeight="1" x14ac:dyDescent="0.35">
      <c r="B42" s="114" t="s">
        <v>85</v>
      </c>
      <c r="C42" s="115"/>
      <c r="D42" s="115"/>
      <c r="E42" s="115"/>
      <c r="F42" s="115"/>
      <c r="G42" s="115"/>
      <c r="H42" s="115"/>
      <c r="I42" s="115"/>
      <c r="J42" s="115"/>
      <c r="K42" s="115"/>
      <c r="L42" s="115"/>
      <c r="M42" s="116"/>
    </row>
    <row r="44" spans="2:13" x14ac:dyDescent="0.35">
      <c r="F44" s="117"/>
      <c r="G44" s="117"/>
      <c r="H44" s="117"/>
      <c r="J44" s="117" t="s">
        <v>5</v>
      </c>
      <c r="K44" s="117"/>
      <c r="L44" s="117"/>
      <c r="M44" s="117"/>
    </row>
    <row r="45" spans="2:13" ht="18.75" thickBot="1" x14ac:dyDescent="0.4">
      <c r="B45" s="10" t="s">
        <v>86</v>
      </c>
      <c r="C45" s="10"/>
      <c r="D45" s="10"/>
      <c r="E45" s="10"/>
      <c r="F45" s="11">
        <v>2019</v>
      </c>
      <c r="G45" s="11">
        <v>2020</v>
      </c>
      <c r="H45" s="12">
        <v>2021</v>
      </c>
      <c r="I45" s="28" t="s">
        <v>7</v>
      </c>
      <c r="J45" s="13" t="s">
        <v>8</v>
      </c>
      <c r="K45" s="13" t="s">
        <v>9</v>
      </c>
      <c r="L45" s="13" t="s">
        <v>10</v>
      </c>
      <c r="M45" s="13" t="s">
        <v>11</v>
      </c>
    </row>
    <row r="46" spans="2:13" ht="18.75" thickTop="1" x14ac:dyDescent="0.35">
      <c r="B46" s="7" t="s">
        <v>51</v>
      </c>
      <c r="F46" s="19">
        <v>102024.52</v>
      </c>
      <c r="G46" s="20">
        <v>87874.82</v>
      </c>
      <c r="H46" s="51">
        <v>93540.31</v>
      </c>
      <c r="I46" s="39" t="s">
        <v>52</v>
      </c>
      <c r="J46" s="14" t="s">
        <v>53</v>
      </c>
      <c r="K46" s="14" t="s">
        <v>54</v>
      </c>
      <c r="L46" s="14" t="s">
        <v>16</v>
      </c>
      <c r="M46" s="14">
        <v>13</v>
      </c>
    </row>
    <row r="47" spans="2:13" x14ac:dyDescent="0.35">
      <c r="B47" s="7" t="s">
        <v>55</v>
      </c>
      <c r="F47" s="20">
        <v>0</v>
      </c>
      <c r="G47" s="20">
        <v>0</v>
      </c>
      <c r="H47" s="88" t="s">
        <v>21</v>
      </c>
      <c r="I47" s="39" t="s">
        <v>52</v>
      </c>
      <c r="J47" s="14" t="s">
        <v>56</v>
      </c>
      <c r="K47" s="14" t="s">
        <v>54</v>
      </c>
      <c r="L47" s="14" t="s">
        <v>16</v>
      </c>
      <c r="M47" s="14" t="s">
        <v>57</v>
      </c>
    </row>
    <row r="48" spans="2:13" x14ac:dyDescent="0.35">
      <c r="B48" s="7" t="s">
        <v>58</v>
      </c>
      <c r="F48" s="19">
        <v>13864.85</v>
      </c>
      <c r="G48" s="19">
        <v>11262.66</v>
      </c>
      <c r="H48" s="51">
        <v>21477.07</v>
      </c>
      <c r="I48" s="39" t="s">
        <v>52</v>
      </c>
      <c r="J48" s="14" t="s">
        <v>56</v>
      </c>
      <c r="K48" s="14" t="s">
        <v>54</v>
      </c>
      <c r="L48" s="14" t="s">
        <v>16</v>
      </c>
      <c r="M48" s="14" t="s">
        <v>57</v>
      </c>
    </row>
    <row r="49" spans="2:13" x14ac:dyDescent="0.35">
      <c r="B49" s="7" t="s">
        <v>59</v>
      </c>
      <c r="F49" s="19" t="s">
        <v>21</v>
      </c>
      <c r="G49" s="19">
        <v>34541.269999999997</v>
      </c>
      <c r="H49" s="51">
        <v>6186297.7699999996</v>
      </c>
      <c r="I49" s="39" t="s">
        <v>60</v>
      </c>
      <c r="J49" s="14" t="s">
        <v>61</v>
      </c>
      <c r="K49" s="14" t="s">
        <v>54</v>
      </c>
      <c r="L49" s="14" t="s">
        <v>16</v>
      </c>
      <c r="M49" s="14">
        <v>13</v>
      </c>
    </row>
    <row r="50" spans="2:13" ht="30.75" customHeight="1" x14ac:dyDescent="0.35"/>
    <row r="51" spans="2:13" x14ac:dyDescent="0.35">
      <c r="B51" s="16" t="s">
        <v>27</v>
      </c>
      <c r="F51" s="18"/>
      <c r="G51" s="18"/>
      <c r="H51" s="18"/>
    </row>
    <row r="52" spans="2:13" ht="99" customHeight="1" x14ac:dyDescent="0.35">
      <c r="B52" s="114" t="s">
        <v>354</v>
      </c>
      <c r="C52" s="115"/>
      <c r="D52" s="115"/>
      <c r="E52" s="115"/>
      <c r="F52" s="115"/>
      <c r="G52" s="115"/>
      <c r="H52" s="115"/>
      <c r="I52" s="115"/>
      <c r="J52" s="115"/>
      <c r="K52" s="115"/>
      <c r="L52" s="115"/>
      <c r="M52" s="116"/>
    </row>
    <row r="53" spans="2:13" ht="25.5" customHeight="1" x14ac:dyDescent="0.35"/>
    <row r="54" spans="2:13" x14ac:dyDescent="0.35">
      <c r="J54" s="117" t="s">
        <v>5</v>
      </c>
      <c r="K54" s="117"/>
      <c r="L54" s="117"/>
      <c r="M54" s="117"/>
    </row>
    <row r="55" spans="2:13" ht="18.75" thickBot="1" x14ac:dyDescent="0.4">
      <c r="B55" s="10" t="s">
        <v>87</v>
      </c>
      <c r="C55" s="10"/>
      <c r="D55" s="10"/>
      <c r="E55" s="10"/>
      <c r="F55" s="11">
        <v>2019</v>
      </c>
      <c r="G55" s="11">
        <v>2020</v>
      </c>
      <c r="H55" s="12">
        <v>2021</v>
      </c>
      <c r="I55" s="28" t="s">
        <v>7</v>
      </c>
      <c r="J55" s="13" t="s">
        <v>8</v>
      </c>
      <c r="K55" s="13" t="s">
        <v>9</v>
      </c>
      <c r="L55" s="13" t="s">
        <v>10</v>
      </c>
      <c r="M55" s="13" t="s">
        <v>11</v>
      </c>
    </row>
    <row r="56" spans="2:13" ht="18.75" thickTop="1" x14ac:dyDescent="0.35">
      <c r="B56" s="7" t="s">
        <v>51</v>
      </c>
      <c r="F56" s="19">
        <v>45595.24</v>
      </c>
      <c r="G56" s="20">
        <v>80443.039999999994</v>
      </c>
      <c r="H56" s="51">
        <v>65016.49</v>
      </c>
      <c r="I56" s="39" t="s">
        <v>52</v>
      </c>
      <c r="J56" s="14" t="s">
        <v>53</v>
      </c>
      <c r="K56" s="14" t="s">
        <v>54</v>
      </c>
      <c r="L56" s="14" t="s">
        <v>16</v>
      </c>
      <c r="M56" s="14">
        <v>13</v>
      </c>
    </row>
    <row r="57" spans="2:13" x14ac:dyDescent="0.35">
      <c r="B57" s="7" t="s">
        <v>55</v>
      </c>
      <c r="F57" s="20">
        <v>0</v>
      </c>
      <c r="G57" s="20">
        <v>0</v>
      </c>
      <c r="H57" s="88" t="s">
        <v>21</v>
      </c>
      <c r="I57" s="39" t="s">
        <v>52</v>
      </c>
      <c r="J57" s="14" t="s">
        <v>56</v>
      </c>
      <c r="K57" s="14" t="s">
        <v>54</v>
      </c>
      <c r="L57" s="14" t="s">
        <v>16</v>
      </c>
      <c r="M57" s="14" t="s">
        <v>57</v>
      </c>
    </row>
    <row r="58" spans="2:13" x14ac:dyDescent="0.35">
      <c r="B58" s="7" t="s">
        <v>58</v>
      </c>
      <c r="F58" s="19">
        <v>1937.93</v>
      </c>
      <c r="G58" s="19">
        <v>1956.03</v>
      </c>
      <c r="H58" s="51">
        <v>24615.77</v>
      </c>
      <c r="I58" s="39" t="s">
        <v>52</v>
      </c>
      <c r="J58" s="14" t="s">
        <v>56</v>
      </c>
      <c r="K58" s="14" t="s">
        <v>54</v>
      </c>
      <c r="L58" s="14" t="s">
        <v>16</v>
      </c>
      <c r="M58" s="14" t="s">
        <v>57</v>
      </c>
    </row>
    <row r="59" spans="2:13" x14ac:dyDescent="0.35">
      <c r="B59" s="7" t="s">
        <v>59</v>
      </c>
      <c r="F59" s="19" t="s">
        <v>21</v>
      </c>
      <c r="G59" s="19" t="s">
        <v>21</v>
      </c>
      <c r="H59" s="51">
        <v>1987866.4</v>
      </c>
      <c r="I59" s="39" t="s">
        <v>60</v>
      </c>
      <c r="J59" s="14" t="s">
        <v>61</v>
      </c>
      <c r="K59" s="14" t="s">
        <v>54</v>
      </c>
      <c r="L59" s="14" t="s">
        <v>16</v>
      </c>
      <c r="M59" s="14">
        <v>13</v>
      </c>
    </row>
    <row r="61" spans="2:13" x14ac:dyDescent="0.35">
      <c r="B61" s="16" t="s">
        <v>27</v>
      </c>
      <c r="F61" s="18"/>
      <c r="G61" s="18"/>
      <c r="H61" s="18"/>
    </row>
    <row r="62" spans="2:13" ht="88.5" customHeight="1" x14ac:dyDescent="0.35">
      <c r="B62" s="114" t="s">
        <v>366</v>
      </c>
      <c r="C62" s="115"/>
      <c r="D62" s="115"/>
      <c r="E62" s="115"/>
      <c r="F62" s="115"/>
      <c r="G62" s="115"/>
      <c r="H62" s="115"/>
      <c r="I62" s="115"/>
      <c r="J62" s="115"/>
      <c r="K62" s="115"/>
      <c r="L62" s="115"/>
      <c r="M62" s="116"/>
    </row>
    <row r="63" spans="2:13" ht="33" customHeight="1" x14ac:dyDescent="0.35"/>
    <row r="64" spans="2:13" x14ac:dyDescent="0.35">
      <c r="J64" s="117" t="s">
        <v>5</v>
      </c>
      <c r="K64" s="117"/>
      <c r="L64" s="117"/>
      <c r="M64" s="117"/>
    </row>
    <row r="65" spans="2:13" ht="18.75" thickBot="1" x14ac:dyDescent="0.4">
      <c r="B65" s="10" t="s">
        <v>88</v>
      </c>
      <c r="C65" s="10"/>
      <c r="D65" s="10"/>
      <c r="E65" s="10"/>
      <c r="F65" s="11">
        <v>2019</v>
      </c>
      <c r="G65" s="11">
        <v>2020</v>
      </c>
      <c r="H65" s="12">
        <v>2021</v>
      </c>
      <c r="I65" s="28" t="s">
        <v>7</v>
      </c>
      <c r="J65" s="13" t="s">
        <v>8</v>
      </c>
      <c r="K65" s="13" t="s">
        <v>9</v>
      </c>
      <c r="L65" s="13" t="s">
        <v>10</v>
      </c>
      <c r="M65" s="13" t="s">
        <v>11</v>
      </c>
    </row>
    <row r="66" spans="2:13" ht="18.75" thickTop="1" x14ac:dyDescent="0.35">
      <c r="B66" s="7" t="s">
        <v>51</v>
      </c>
      <c r="F66" s="19">
        <v>8312.61</v>
      </c>
      <c r="G66" s="20">
        <v>9087.27</v>
      </c>
      <c r="H66" s="51">
        <v>44282.49</v>
      </c>
      <c r="I66" s="39" t="s">
        <v>52</v>
      </c>
      <c r="J66" s="14" t="s">
        <v>53</v>
      </c>
      <c r="K66" s="14" t="s">
        <v>54</v>
      </c>
      <c r="L66" s="14" t="s">
        <v>16</v>
      </c>
      <c r="M66" s="14">
        <v>13</v>
      </c>
    </row>
    <row r="67" spans="2:13" x14ac:dyDescent="0.35">
      <c r="B67" s="7" t="s">
        <v>55</v>
      </c>
      <c r="F67" s="20">
        <v>0</v>
      </c>
      <c r="G67" s="20">
        <v>0</v>
      </c>
      <c r="H67" s="88" t="s">
        <v>21</v>
      </c>
      <c r="I67" s="39" t="s">
        <v>52</v>
      </c>
      <c r="J67" s="14" t="s">
        <v>56</v>
      </c>
      <c r="K67" s="14" t="s">
        <v>54</v>
      </c>
      <c r="L67" s="14" t="s">
        <v>16</v>
      </c>
      <c r="M67" s="14" t="s">
        <v>57</v>
      </c>
    </row>
    <row r="68" spans="2:13" x14ac:dyDescent="0.35">
      <c r="B68" s="7" t="s">
        <v>58</v>
      </c>
      <c r="F68" s="19">
        <v>582.5</v>
      </c>
      <c r="G68" s="19">
        <v>631.41999999999996</v>
      </c>
      <c r="H68" s="51">
        <v>4968.1899999999996</v>
      </c>
      <c r="I68" s="39" t="s">
        <v>52</v>
      </c>
      <c r="J68" s="14" t="s">
        <v>56</v>
      </c>
      <c r="K68" s="14" t="s">
        <v>54</v>
      </c>
      <c r="L68" s="14" t="s">
        <v>16</v>
      </c>
      <c r="M68" s="14" t="s">
        <v>57</v>
      </c>
    </row>
    <row r="69" spans="2:13" x14ac:dyDescent="0.35">
      <c r="B69" s="7" t="s">
        <v>59</v>
      </c>
      <c r="F69" s="19" t="s">
        <v>21</v>
      </c>
      <c r="G69" s="19" t="s">
        <v>21</v>
      </c>
      <c r="H69" s="51">
        <v>1586733.64</v>
      </c>
      <c r="I69" s="39" t="s">
        <v>60</v>
      </c>
      <c r="J69" s="14" t="s">
        <v>61</v>
      </c>
      <c r="K69" s="14" t="s">
        <v>54</v>
      </c>
      <c r="L69" s="14" t="s">
        <v>16</v>
      </c>
      <c r="M69" s="14">
        <v>13</v>
      </c>
    </row>
    <row r="71" spans="2:13" x14ac:dyDescent="0.35">
      <c r="B71" s="16" t="s">
        <v>27</v>
      </c>
      <c r="F71" s="18"/>
      <c r="G71" s="18"/>
      <c r="H71" s="18"/>
    </row>
    <row r="72" spans="2:13" ht="98.25" customHeight="1" x14ac:dyDescent="0.35">
      <c r="B72" s="114" t="s">
        <v>367</v>
      </c>
      <c r="C72" s="115"/>
      <c r="D72" s="115"/>
      <c r="E72" s="115"/>
      <c r="F72" s="115"/>
      <c r="G72" s="115"/>
      <c r="H72" s="115"/>
      <c r="I72" s="115"/>
      <c r="J72" s="115"/>
      <c r="K72" s="115"/>
      <c r="L72" s="115"/>
      <c r="M72" s="116"/>
    </row>
    <row r="73" spans="2:13" ht="28.5" customHeight="1" x14ac:dyDescent="0.35"/>
    <row r="74" spans="2:13" x14ac:dyDescent="0.35">
      <c r="J74" s="117" t="s">
        <v>5</v>
      </c>
      <c r="K74" s="117"/>
      <c r="L74" s="117"/>
      <c r="M74" s="117"/>
    </row>
    <row r="75" spans="2:13" ht="18.75" thickBot="1" x14ac:dyDescent="0.4">
      <c r="B75" s="10" t="s">
        <v>89</v>
      </c>
      <c r="C75" s="10"/>
      <c r="D75" s="10"/>
      <c r="E75" s="10"/>
      <c r="F75" s="11">
        <v>2019</v>
      </c>
      <c r="G75" s="11">
        <v>2020</v>
      </c>
      <c r="H75" s="12">
        <v>2021</v>
      </c>
      <c r="I75" s="28" t="s">
        <v>7</v>
      </c>
      <c r="J75" s="13" t="s">
        <v>8</v>
      </c>
      <c r="K75" s="13" t="s">
        <v>9</v>
      </c>
      <c r="L75" s="13" t="s">
        <v>10</v>
      </c>
      <c r="M75" s="13" t="s">
        <v>11</v>
      </c>
    </row>
    <row r="76" spans="2:13" ht="18.75" thickTop="1" x14ac:dyDescent="0.35">
      <c r="B76" s="7" t="s">
        <v>51</v>
      </c>
      <c r="F76" s="88">
        <v>14824.98</v>
      </c>
      <c r="G76" s="88">
        <v>23390.880000000001</v>
      </c>
      <c r="H76" s="51">
        <v>30741.88</v>
      </c>
      <c r="I76" s="39" t="s">
        <v>52</v>
      </c>
      <c r="J76" s="14" t="s">
        <v>53</v>
      </c>
      <c r="K76" s="14" t="s">
        <v>54</v>
      </c>
      <c r="L76" s="14" t="s">
        <v>16</v>
      </c>
      <c r="M76" s="14">
        <v>13</v>
      </c>
    </row>
    <row r="77" spans="2:13" x14ac:dyDescent="0.35">
      <c r="B77" s="7" t="s">
        <v>55</v>
      </c>
      <c r="F77" s="88">
        <v>0</v>
      </c>
      <c r="G77" s="88">
        <v>0</v>
      </c>
      <c r="H77" s="51">
        <v>0</v>
      </c>
      <c r="I77" s="39" t="s">
        <v>52</v>
      </c>
      <c r="J77" s="14" t="s">
        <v>56</v>
      </c>
      <c r="K77" s="14" t="s">
        <v>54</v>
      </c>
      <c r="L77" s="14" t="s">
        <v>16</v>
      </c>
      <c r="M77" s="14" t="s">
        <v>57</v>
      </c>
    </row>
    <row r="78" spans="2:13" x14ac:dyDescent="0.35">
      <c r="B78" s="7" t="s">
        <v>58</v>
      </c>
      <c r="F78" s="88">
        <v>0</v>
      </c>
      <c r="G78" s="88">
        <v>0</v>
      </c>
      <c r="H78" s="51">
        <v>0</v>
      </c>
      <c r="I78" s="39" t="s">
        <v>52</v>
      </c>
      <c r="J78" s="14" t="s">
        <v>56</v>
      </c>
      <c r="K78" s="14" t="s">
        <v>54</v>
      </c>
      <c r="L78" s="14" t="s">
        <v>16</v>
      </c>
      <c r="M78" s="14" t="s">
        <v>57</v>
      </c>
    </row>
    <row r="79" spans="2:13" x14ac:dyDescent="0.35">
      <c r="B79" s="7" t="s">
        <v>59</v>
      </c>
      <c r="F79" s="88" t="s">
        <v>21</v>
      </c>
      <c r="G79" s="88" t="s">
        <v>21</v>
      </c>
      <c r="H79" s="51">
        <v>3757821.34</v>
      </c>
      <c r="I79" s="39" t="s">
        <v>60</v>
      </c>
      <c r="J79" s="14" t="s">
        <v>61</v>
      </c>
      <c r="K79" s="14" t="s">
        <v>54</v>
      </c>
      <c r="L79" s="14" t="s">
        <v>16</v>
      </c>
      <c r="M79" s="14">
        <v>13</v>
      </c>
    </row>
    <row r="81" spans="2:13" x14ac:dyDescent="0.35">
      <c r="B81" s="16" t="s">
        <v>27</v>
      </c>
      <c r="F81" s="18"/>
      <c r="G81" s="18"/>
      <c r="H81" s="18"/>
    </row>
    <row r="82" spans="2:13" ht="53.25" customHeight="1" x14ac:dyDescent="0.35">
      <c r="B82" s="114" t="s">
        <v>368</v>
      </c>
      <c r="C82" s="115"/>
      <c r="D82" s="115"/>
      <c r="E82" s="115"/>
      <c r="F82" s="115"/>
      <c r="G82" s="115"/>
      <c r="H82" s="115"/>
      <c r="I82" s="115"/>
      <c r="J82" s="115"/>
      <c r="K82" s="115"/>
      <c r="L82" s="115"/>
      <c r="M82" s="116"/>
    </row>
    <row r="83" spans="2:13" ht="35.25" customHeight="1" x14ac:dyDescent="0.35"/>
    <row r="84" spans="2:13" x14ac:dyDescent="0.35">
      <c r="J84" s="117" t="s">
        <v>5</v>
      </c>
      <c r="K84" s="117"/>
      <c r="L84" s="117"/>
      <c r="M84" s="117"/>
    </row>
    <row r="85" spans="2:13" ht="18.75" thickBot="1" x14ac:dyDescent="0.4">
      <c r="B85" s="10" t="s">
        <v>90</v>
      </c>
      <c r="C85" s="10"/>
      <c r="D85" s="10"/>
      <c r="E85" s="10"/>
      <c r="F85" s="11">
        <v>2019</v>
      </c>
      <c r="G85" s="11">
        <v>2020</v>
      </c>
      <c r="H85" s="12">
        <v>2021</v>
      </c>
      <c r="I85" s="28" t="s">
        <v>7</v>
      </c>
      <c r="J85" s="13" t="s">
        <v>8</v>
      </c>
      <c r="K85" s="13" t="s">
        <v>9</v>
      </c>
      <c r="L85" s="13" t="s">
        <v>10</v>
      </c>
      <c r="M85" s="13" t="s">
        <v>11</v>
      </c>
    </row>
    <row r="86" spans="2:13" ht="18.75" thickTop="1" x14ac:dyDescent="0.35">
      <c r="B86" s="7" t="s">
        <v>51</v>
      </c>
      <c r="F86" s="88">
        <v>22457.02</v>
      </c>
      <c r="G86" s="75">
        <v>32478.65</v>
      </c>
      <c r="H86" s="51">
        <v>49563.68</v>
      </c>
      <c r="I86" s="39" t="s">
        <v>52</v>
      </c>
      <c r="J86" s="14" t="s">
        <v>53</v>
      </c>
      <c r="K86" s="14" t="s">
        <v>54</v>
      </c>
      <c r="L86" s="14" t="s">
        <v>16</v>
      </c>
      <c r="M86" s="14">
        <v>13</v>
      </c>
    </row>
    <row r="87" spans="2:13" x14ac:dyDescent="0.35">
      <c r="B87" s="7" t="s">
        <v>55</v>
      </c>
      <c r="F87" s="88" t="s">
        <v>21</v>
      </c>
      <c r="G87" s="88" t="s">
        <v>21</v>
      </c>
      <c r="H87" s="51">
        <v>0</v>
      </c>
      <c r="I87" s="39" t="s">
        <v>52</v>
      </c>
      <c r="J87" s="14" t="s">
        <v>56</v>
      </c>
      <c r="K87" s="14" t="s">
        <v>54</v>
      </c>
      <c r="L87" s="14" t="s">
        <v>16</v>
      </c>
      <c r="M87" s="14" t="s">
        <v>57</v>
      </c>
    </row>
    <row r="88" spans="2:13" x14ac:dyDescent="0.35">
      <c r="B88" s="7" t="s">
        <v>58</v>
      </c>
      <c r="F88" s="88">
        <v>1409.8</v>
      </c>
      <c r="G88" s="88">
        <v>906.77</v>
      </c>
      <c r="H88" s="51">
        <v>2032.39</v>
      </c>
      <c r="I88" s="39" t="s">
        <v>52</v>
      </c>
      <c r="J88" s="14" t="s">
        <v>56</v>
      </c>
      <c r="K88" s="14" t="s">
        <v>54</v>
      </c>
      <c r="L88" s="14" t="s">
        <v>16</v>
      </c>
      <c r="M88" s="14" t="s">
        <v>57</v>
      </c>
    </row>
    <row r="89" spans="2:13" x14ac:dyDescent="0.35">
      <c r="B89" s="7" t="s">
        <v>59</v>
      </c>
      <c r="F89" s="88" t="s">
        <v>21</v>
      </c>
      <c r="G89" s="88" t="s">
        <v>21</v>
      </c>
      <c r="H89" s="51">
        <v>3243277.7</v>
      </c>
      <c r="I89" s="39" t="s">
        <v>60</v>
      </c>
      <c r="J89" s="14" t="s">
        <v>61</v>
      </c>
      <c r="K89" s="14" t="s">
        <v>54</v>
      </c>
      <c r="L89" s="14" t="s">
        <v>16</v>
      </c>
      <c r="M89" s="14">
        <v>13</v>
      </c>
    </row>
    <row r="91" spans="2:13" x14ac:dyDescent="0.35">
      <c r="B91" s="16" t="s">
        <v>27</v>
      </c>
      <c r="F91" s="18"/>
      <c r="G91" s="18"/>
      <c r="H91" s="18"/>
    </row>
    <row r="92" spans="2:13" ht="62.25" customHeight="1" x14ac:dyDescent="0.35">
      <c r="B92" s="114" t="s">
        <v>369</v>
      </c>
      <c r="C92" s="115"/>
      <c r="D92" s="115"/>
      <c r="E92" s="115"/>
      <c r="F92" s="115"/>
      <c r="G92" s="115"/>
      <c r="H92" s="115"/>
      <c r="I92" s="115"/>
      <c r="J92" s="115"/>
      <c r="K92" s="115"/>
      <c r="L92" s="115"/>
      <c r="M92" s="116"/>
    </row>
    <row r="93" spans="2:13" ht="26.25" customHeight="1" x14ac:dyDescent="0.35"/>
    <row r="94" spans="2:13" x14ac:dyDescent="0.35">
      <c r="J94" s="117" t="s">
        <v>5</v>
      </c>
      <c r="K94" s="117"/>
      <c r="L94" s="117"/>
      <c r="M94" s="117"/>
    </row>
    <row r="95" spans="2:13" ht="18.75" thickBot="1" x14ac:dyDescent="0.4">
      <c r="B95" s="10" t="s">
        <v>91</v>
      </c>
      <c r="C95" s="10"/>
      <c r="D95" s="10"/>
      <c r="E95" s="10"/>
      <c r="F95" s="11">
        <v>2019</v>
      </c>
      <c r="G95" s="11">
        <v>2020</v>
      </c>
      <c r="H95" s="12">
        <v>2021</v>
      </c>
      <c r="I95" s="28" t="s">
        <v>7</v>
      </c>
      <c r="J95" s="13" t="s">
        <v>8</v>
      </c>
      <c r="K95" s="13" t="s">
        <v>9</v>
      </c>
      <c r="L95" s="13" t="s">
        <v>10</v>
      </c>
      <c r="M95" s="13" t="s">
        <v>11</v>
      </c>
    </row>
    <row r="96" spans="2:13" ht="18.75" thickTop="1" x14ac:dyDescent="0.35">
      <c r="B96" s="7" t="s">
        <v>51</v>
      </c>
      <c r="F96" s="19">
        <v>0</v>
      </c>
      <c r="G96" s="20">
        <v>0</v>
      </c>
      <c r="H96" s="51">
        <v>0</v>
      </c>
      <c r="I96" s="39" t="s">
        <v>52</v>
      </c>
      <c r="J96" s="14" t="s">
        <v>53</v>
      </c>
      <c r="K96" s="14" t="s">
        <v>54</v>
      </c>
      <c r="L96" s="14" t="s">
        <v>16</v>
      </c>
      <c r="M96" s="14">
        <v>13</v>
      </c>
    </row>
    <row r="97" spans="2:13" x14ac:dyDescent="0.35">
      <c r="B97" s="7" t="s">
        <v>55</v>
      </c>
      <c r="F97" s="19">
        <v>0</v>
      </c>
      <c r="G97" s="19">
        <v>0</v>
      </c>
      <c r="H97" s="51">
        <v>0</v>
      </c>
      <c r="I97" s="39" t="s">
        <v>52</v>
      </c>
      <c r="J97" s="14" t="s">
        <v>56</v>
      </c>
      <c r="K97" s="14" t="s">
        <v>54</v>
      </c>
      <c r="L97" s="14" t="s">
        <v>16</v>
      </c>
      <c r="M97" s="14" t="s">
        <v>57</v>
      </c>
    </row>
    <row r="98" spans="2:13" x14ac:dyDescent="0.35">
      <c r="B98" s="7" t="s">
        <v>58</v>
      </c>
      <c r="F98" s="19">
        <v>0</v>
      </c>
      <c r="G98" s="19">
        <v>0</v>
      </c>
      <c r="H98" s="51">
        <v>0</v>
      </c>
      <c r="I98" s="39" t="s">
        <v>52</v>
      </c>
      <c r="J98" s="14" t="s">
        <v>56</v>
      </c>
      <c r="K98" s="14" t="s">
        <v>54</v>
      </c>
      <c r="L98" s="14" t="s">
        <v>16</v>
      </c>
      <c r="M98" s="14" t="s">
        <v>57</v>
      </c>
    </row>
    <row r="99" spans="2:13" x14ac:dyDescent="0.35">
      <c r="B99" s="7" t="s">
        <v>59</v>
      </c>
      <c r="F99" s="19" t="s">
        <v>21</v>
      </c>
      <c r="G99" s="19" t="s">
        <v>21</v>
      </c>
      <c r="H99" s="51">
        <v>21.58</v>
      </c>
      <c r="I99" s="39" t="s">
        <v>60</v>
      </c>
      <c r="J99" s="14" t="s">
        <v>61</v>
      </c>
      <c r="K99" s="14" t="s">
        <v>54</v>
      </c>
      <c r="L99" s="14" t="s">
        <v>16</v>
      </c>
      <c r="M99" s="14">
        <v>13</v>
      </c>
    </row>
    <row r="101" spans="2:13" x14ac:dyDescent="0.35">
      <c r="B101" s="16" t="s">
        <v>27</v>
      </c>
      <c r="F101" s="18"/>
      <c r="G101" s="18"/>
      <c r="H101" s="18"/>
    </row>
    <row r="102" spans="2:13" ht="35.25" customHeight="1" x14ac:dyDescent="0.35">
      <c r="B102" s="114" t="s">
        <v>92</v>
      </c>
      <c r="C102" s="115"/>
      <c r="D102" s="115"/>
      <c r="E102" s="115"/>
      <c r="F102" s="115"/>
      <c r="G102" s="115"/>
      <c r="H102" s="115"/>
      <c r="I102" s="115"/>
      <c r="J102" s="115"/>
      <c r="K102" s="115"/>
      <c r="L102" s="115"/>
      <c r="M102" s="116"/>
    </row>
  </sheetData>
  <mergeCells count="29">
    <mergeCell ref="B31:E31"/>
    <mergeCell ref="B35:M35"/>
    <mergeCell ref="B42:M42"/>
    <mergeCell ref="B26:E26"/>
    <mergeCell ref="B27:E27"/>
    <mergeCell ref="B28:E28"/>
    <mergeCell ref="B29:E29"/>
    <mergeCell ref="B30:E30"/>
    <mergeCell ref="J37:M37"/>
    <mergeCell ref="B14:M14"/>
    <mergeCell ref="J4:M4"/>
    <mergeCell ref="F4:H4"/>
    <mergeCell ref="B21:M21"/>
    <mergeCell ref="B25:E25"/>
    <mergeCell ref="J16:M16"/>
    <mergeCell ref="J23:M23"/>
    <mergeCell ref="J94:M94"/>
    <mergeCell ref="B102:M102"/>
    <mergeCell ref="B82:M82"/>
    <mergeCell ref="B92:M92"/>
    <mergeCell ref="F44:H44"/>
    <mergeCell ref="J44:M44"/>
    <mergeCell ref="B52:M52"/>
    <mergeCell ref="B62:M62"/>
    <mergeCell ref="B72:M72"/>
    <mergeCell ref="J54:M54"/>
    <mergeCell ref="J64:M64"/>
    <mergeCell ref="J74:M74"/>
    <mergeCell ref="J84:M84"/>
  </mergeCells>
  <phoneticPr fontId="7" type="noConversion"/>
  <pageMargins left="0.511811024" right="0.511811024" top="0.78740157499999996" bottom="0.78740157499999996" header="0.31496062000000002" footer="0.31496062000000002"/>
  <pageSetup paperSize="9" orientation="portrait" r:id="rId1"/>
  <ignoredErrors>
    <ignoredError sqref="M7:M8 M47:M48 M87:M88 M77:M78 M67:M68 M57:M58 M97:M98"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7A50-D8C1-4EC8-9F19-CF09FE23DC86}">
  <dimension ref="B2:Q127"/>
  <sheetViews>
    <sheetView showGridLines="0" tabSelected="1" zoomScale="90" zoomScaleNormal="90" workbookViewId="0">
      <selection activeCell="B122" sqref="B122"/>
    </sheetView>
  </sheetViews>
  <sheetFormatPr defaultRowHeight="18" x14ac:dyDescent="0.35"/>
  <cols>
    <col min="1" max="1" width="3.42578125" style="7" customWidth="1"/>
    <col min="2" max="4" width="9.140625" style="7"/>
    <col min="5" max="5" width="33.7109375" style="7" customWidth="1"/>
    <col min="6" max="6" width="16"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93</v>
      </c>
    </row>
    <row r="3" spans="2:13" ht="15" customHeight="1" x14ac:dyDescent="0.35"/>
    <row r="4" spans="2:13" ht="22.5" customHeight="1" x14ac:dyDescent="0.35">
      <c r="B4" s="122" t="s">
        <v>94</v>
      </c>
      <c r="C4" s="122"/>
      <c r="D4" s="122"/>
      <c r="E4" s="122"/>
      <c r="F4" s="122"/>
      <c r="G4" s="122"/>
      <c r="H4" s="122"/>
      <c r="I4" s="122"/>
      <c r="J4" s="122"/>
      <c r="K4" s="122"/>
      <c r="L4" s="122"/>
      <c r="M4" s="122"/>
    </row>
    <row r="5" spans="2:13" ht="19.5" customHeight="1" x14ac:dyDescent="0.35">
      <c r="F5" s="117"/>
      <c r="G5" s="117"/>
      <c r="H5" s="117"/>
      <c r="J5" s="117" t="s">
        <v>5</v>
      </c>
      <c r="K5" s="117"/>
      <c r="L5" s="117"/>
      <c r="M5" s="117"/>
    </row>
    <row r="6" spans="2:13" ht="21" customHeight="1" thickBot="1" x14ac:dyDescent="0.4">
      <c r="B6" s="10" t="s">
        <v>95</v>
      </c>
      <c r="C6" s="10"/>
      <c r="D6" s="10"/>
      <c r="E6" s="10"/>
      <c r="F6" s="11">
        <v>2019</v>
      </c>
      <c r="G6" s="11">
        <v>2020</v>
      </c>
      <c r="H6" s="12">
        <v>2021</v>
      </c>
      <c r="I6" s="28" t="s">
        <v>7</v>
      </c>
      <c r="J6" s="13" t="s">
        <v>8</v>
      </c>
      <c r="K6" s="13" t="s">
        <v>9</v>
      </c>
      <c r="L6" s="13" t="s">
        <v>10</v>
      </c>
      <c r="M6" s="13" t="s">
        <v>11</v>
      </c>
    </row>
    <row r="7" spans="2:13" ht="18.75" thickTop="1" x14ac:dyDescent="0.35">
      <c r="B7" s="7" t="s">
        <v>96</v>
      </c>
      <c r="F7" s="19">
        <v>1255554.3600000001</v>
      </c>
      <c r="G7" s="19">
        <v>1221337.6200000001</v>
      </c>
      <c r="H7" s="51">
        <v>1245520.5900000001</v>
      </c>
      <c r="I7" s="56" t="s">
        <v>21</v>
      </c>
      <c r="J7" s="14" t="s">
        <v>97</v>
      </c>
      <c r="K7" s="14" t="s">
        <v>98</v>
      </c>
      <c r="L7" s="14" t="s">
        <v>21</v>
      </c>
      <c r="M7" s="52" t="s">
        <v>99</v>
      </c>
    </row>
    <row r="8" spans="2:13" x14ac:dyDescent="0.35">
      <c r="C8" s="7" t="s">
        <v>100</v>
      </c>
      <c r="F8" s="38">
        <v>589794.97</v>
      </c>
      <c r="G8" s="38">
        <v>563637.67000000004</v>
      </c>
      <c r="H8" s="38">
        <v>536348.14</v>
      </c>
      <c r="I8" s="33" t="s">
        <v>101</v>
      </c>
      <c r="J8" s="14" t="s">
        <v>97</v>
      </c>
      <c r="K8" s="14" t="s">
        <v>98</v>
      </c>
      <c r="L8" s="14" t="s">
        <v>21</v>
      </c>
      <c r="M8" s="52" t="s">
        <v>99</v>
      </c>
    </row>
    <row r="9" spans="2:13" x14ac:dyDescent="0.35">
      <c r="C9" s="7" t="s">
        <v>102</v>
      </c>
      <c r="F9" s="20">
        <v>266260.62</v>
      </c>
      <c r="G9" s="20">
        <v>287888.86</v>
      </c>
      <c r="H9" s="20">
        <v>224554.59</v>
      </c>
      <c r="I9" s="56" t="s">
        <v>21</v>
      </c>
      <c r="J9" s="14" t="s">
        <v>97</v>
      </c>
      <c r="K9" s="14" t="s">
        <v>98</v>
      </c>
      <c r="L9" s="14" t="s">
        <v>21</v>
      </c>
      <c r="M9" s="52" t="s">
        <v>99</v>
      </c>
    </row>
    <row r="10" spans="2:13" x14ac:dyDescent="0.35">
      <c r="C10" s="7" t="s">
        <v>103</v>
      </c>
      <c r="F10" s="20">
        <v>44969.88</v>
      </c>
      <c r="G10" s="20">
        <v>58134.400000000001</v>
      </c>
      <c r="H10" s="20">
        <v>88841.21</v>
      </c>
      <c r="I10" s="56" t="s">
        <v>21</v>
      </c>
      <c r="J10" s="14" t="s">
        <v>104</v>
      </c>
      <c r="K10" s="14" t="s">
        <v>105</v>
      </c>
      <c r="L10" s="14" t="s">
        <v>21</v>
      </c>
      <c r="M10" s="52" t="s">
        <v>99</v>
      </c>
    </row>
    <row r="11" spans="2:13" x14ac:dyDescent="0.35">
      <c r="C11" s="7" t="s">
        <v>106</v>
      </c>
      <c r="F11" s="20">
        <v>229943.3</v>
      </c>
      <c r="G11" s="20">
        <v>205355.05</v>
      </c>
      <c r="H11" s="20">
        <v>228031.35</v>
      </c>
      <c r="I11" s="56" t="s">
        <v>21</v>
      </c>
      <c r="J11" s="14" t="s">
        <v>107</v>
      </c>
      <c r="K11" s="14" t="s">
        <v>108</v>
      </c>
      <c r="L11" s="14" t="s">
        <v>21</v>
      </c>
      <c r="M11" s="52" t="s">
        <v>99</v>
      </c>
    </row>
    <row r="12" spans="2:13" x14ac:dyDescent="0.35">
      <c r="C12" s="7" t="s">
        <v>109</v>
      </c>
      <c r="F12" s="20">
        <v>124585.59</v>
      </c>
      <c r="G12" s="20">
        <v>106321.64</v>
      </c>
      <c r="H12" s="20">
        <v>167745.29999999999</v>
      </c>
      <c r="I12" s="56" t="s">
        <v>21</v>
      </c>
      <c r="J12" s="14" t="s">
        <v>110</v>
      </c>
      <c r="K12" s="14" t="s">
        <v>111</v>
      </c>
      <c r="L12" s="14" t="s">
        <v>21</v>
      </c>
      <c r="M12" s="52" t="s">
        <v>99</v>
      </c>
    </row>
    <row r="13" spans="2:13" x14ac:dyDescent="0.35">
      <c r="F13" s="55"/>
      <c r="G13" s="55"/>
      <c r="H13" s="55"/>
      <c r="I13" s="53"/>
      <c r="M13" s="52"/>
    </row>
    <row r="14" spans="2:13" ht="24.75" customHeight="1" x14ac:dyDescent="0.35">
      <c r="B14" s="16" t="s">
        <v>27</v>
      </c>
      <c r="F14" s="18"/>
      <c r="G14" s="18"/>
      <c r="H14" s="18"/>
    </row>
    <row r="15" spans="2:13" ht="116.25" customHeight="1" x14ac:dyDescent="0.35">
      <c r="B15" s="114" t="s">
        <v>112</v>
      </c>
      <c r="C15" s="115"/>
      <c r="D15" s="115"/>
      <c r="E15" s="115"/>
      <c r="F15" s="115"/>
      <c r="G15" s="115"/>
      <c r="H15" s="115"/>
      <c r="I15" s="115"/>
      <c r="J15" s="115"/>
      <c r="K15" s="115"/>
      <c r="L15" s="115"/>
      <c r="M15" s="116"/>
    </row>
    <row r="16" spans="2:13" ht="20.25" customHeight="1" x14ac:dyDescent="0.35">
      <c r="B16" s="14"/>
      <c r="C16" s="14"/>
      <c r="D16" s="14"/>
      <c r="E16" s="14"/>
      <c r="F16" s="14"/>
      <c r="G16" s="14"/>
      <c r="H16" s="14"/>
    </row>
    <row r="17" spans="2:13" x14ac:dyDescent="0.35">
      <c r="G17" s="54"/>
      <c r="J17" s="117" t="s">
        <v>5</v>
      </c>
      <c r="K17" s="117"/>
      <c r="L17" s="117"/>
      <c r="M17" s="117"/>
    </row>
    <row r="18" spans="2:13" ht="18.75" thickBot="1" x14ac:dyDescent="0.4">
      <c r="B18" s="10" t="s">
        <v>113</v>
      </c>
      <c r="C18" s="10"/>
      <c r="D18" s="10"/>
      <c r="E18" s="10"/>
      <c r="F18" s="11">
        <v>2019</v>
      </c>
      <c r="G18" s="11">
        <v>2020</v>
      </c>
      <c r="H18" s="12">
        <v>2021</v>
      </c>
      <c r="I18" s="28" t="s">
        <v>7</v>
      </c>
      <c r="J18" s="13" t="s">
        <v>8</v>
      </c>
      <c r="K18" s="13" t="s">
        <v>9</v>
      </c>
      <c r="L18" s="13" t="s">
        <v>10</v>
      </c>
      <c r="M18" s="13" t="s">
        <v>11</v>
      </c>
    </row>
    <row r="19" spans="2:13" ht="18.75" thickTop="1" x14ac:dyDescent="0.35">
      <c r="B19" s="7" t="s">
        <v>114</v>
      </c>
      <c r="F19" s="38" t="s">
        <v>21</v>
      </c>
      <c r="G19" s="38" t="s">
        <v>21</v>
      </c>
      <c r="H19" s="38">
        <v>2459.37</v>
      </c>
      <c r="I19" s="56" t="s">
        <v>21</v>
      </c>
      <c r="J19" s="14" t="s">
        <v>97</v>
      </c>
      <c r="K19" s="14" t="s">
        <v>98</v>
      </c>
      <c r="L19" s="14" t="s">
        <v>21</v>
      </c>
      <c r="M19" s="52" t="s">
        <v>99</v>
      </c>
    </row>
    <row r="21" spans="2:13" x14ac:dyDescent="0.35">
      <c r="B21" s="16" t="s">
        <v>27</v>
      </c>
      <c r="F21" s="18"/>
      <c r="G21" s="18"/>
      <c r="H21" s="18"/>
    </row>
    <row r="22" spans="2:13" ht="40.5" customHeight="1" x14ac:dyDescent="0.35">
      <c r="B22" s="114" t="s">
        <v>371</v>
      </c>
      <c r="C22" s="115"/>
      <c r="D22" s="115"/>
      <c r="E22" s="115"/>
      <c r="F22" s="115"/>
      <c r="G22" s="115"/>
      <c r="H22" s="115"/>
      <c r="I22" s="115"/>
      <c r="J22" s="115"/>
      <c r="K22" s="115"/>
      <c r="L22" s="115"/>
      <c r="M22" s="116"/>
    </row>
    <row r="24" spans="2:13" x14ac:dyDescent="0.35">
      <c r="J24" s="117" t="s">
        <v>5</v>
      </c>
      <c r="K24" s="117"/>
      <c r="L24" s="117"/>
      <c r="M24" s="117"/>
    </row>
    <row r="25" spans="2:13" ht="18.75" thickBot="1" x14ac:dyDescent="0.4">
      <c r="B25" s="10" t="s">
        <v>115</v>
      </c>
      <c r="C25" s="10"/>
      <c r="D25" s="10"/>
      <c r="E25" s="10"/>
      <c r="F25" s="11">
        <v>2019</v>
      </c>
      <c r="G25" s="11">
        <v>2020</v>
      </c>
      <c r="H25" s="12">
        <v>2021</v>
      </c>
      <c r="I25" s="28" t="s">
        <v>7</v>
      </c>
      <c r="J25" s="13" t="s">
        <v>8</v>
      </c>
      <c r="K25" s="13" t="s">
        <v>9</v>
      </c>
      <c r="L25" s="13" t="s">
        <v>10</v>
      </c>
      <c r="M25" s="13" t="s">
        <v>11</v>
      </c>
    </row>
    <row r="26" spans="2:13" ht="18.75" thickTop="1" x14ac:dyDescent="0.35">
      <c r="B26" s="7" t="s">
        <v>116</v>
      </c>
      <c r="F26" s="38" t="s">
        <v>21</v>
      </c>
      <c r="G26" s="90">
        <f>G7/1442239.61</f>
        <v>0.84683405692900093</v>
      </c>
      <c r="H26" s="90">
        <f>H7/1624668.23</f>
        <v>0.76663072927818632</v>
      </c>
      <c r="I26" s="56" t="s">
        <v>21</v>
      </c>
      <c r="J26" s="14" t="s">
        <v>107</v>
      </c>
      <c r="K26" s="14" t="s">
        <v>98</v>
      </c>
      <c r="L26" s="14" t="s">
        <v>21</v>
      </c>
      <c r="M26" s="52" t="s">
        <v>99</v>
      </c>
    </row>
    <row r="28" spans="2:13" x14ac:dyDescent="0.35">
      <c r="B28" s="16" t="s">
        <v>27</v>
      </c>
      <c r="F28" s="18"/>
      <c r="G28" s="18"/>
      <c r="H28" s="18"/>
    </row>
    <row r="29" spans="2:13" ht="45.75" customHeight="1" x14ac:dyDescent="0.35">
      <c r="B29" s="114" t="s">
        <v>117</v>
      </c>
      <c r="C29" s="115"/>
      <c r="D29" s="115"/>
      <c r="E29" s="115"/>
      <c r="F29" s="115"/>
      <c r="G29" s="115"/>
      <c r="H29" s="115"/>
      <c r="I29" s="115"/>
      <c r="J29" s="115"/>
      <c r="K29" s="115"/>
      <c r="L29" s="115"/>
      <c r="M29" s="116"/>
    </row>
    <row r="30" spans="2:13" ht="34.5" customHeight="1" x14ac:dyDescent="0.35"/>
    <row r="31" spans="2:13" ht="21" customHeight="1" x14ac:dyDescent="0.35">
      <c r="B31" s="123" t="s">
        <v>118</v>
      </c>
      <c r="C31" s="123"/>
      <c r="D31" s="123"/>
      <c r="E31" s="123"/>
      <c r="F31" s="123"/>
      <c r="G31" s="123"/>
      <c r="H31" s="123"/>
      <c r="I31" s="123"/>
      <c r="J31" s="123"/>
      <c r="K31" s="123"/>
      <c r="L31" s="123"/>
      <c r="M31" s="123"/>
    </row>
    <row r="32" spans="2:13" ht="18.75" customHeight="1" x14ac:dyDescent="0.35">
      <c r="F32" s="117"/>
      <c r="G32" s="117"/>
      <c r="H32" s="117"/>
      <c r="J32" s="117" t="s">
        <v>5</v>
      </c>
      <c r="K32" s="117"/>
      <c r="L32" s="117"/>
      <c r="M32" s="117"/>
    </row>
    <row r="33" spans="2:17" ht="18.75" thickBot="1" x14ac:dyDescent="0.4">
      <c r="B33" s="10" t="s">
        <v>119</v>
      </c>
      <c r="C33" s="10"/>
      <c r="D33" s="10"/>
      <c r="E33" s="10"/>
      <c r="F33" s="11">
        <v>2019</v>
      </c>
      <c r="G33" s="11">
        <v>2020</v>
      </c>
      <c r="H33" s="12">
        <v>2021</v>
      </c>
      <c r="I33" s="28" t="s">
        <v>7</v>
      </c>
      <c r="J33" s="13" t="s">
        <v>8</v>
      </c>
      <c r="K33" s="13" t="s">
        <v>9</v>
      </c>
      <c r="L33" s="13" t="s">
        <v>10</v>
      </c>
      <c r="M33" s="13" t="s">
        <v>11</v>
      </c>
    </row>
    <row r="34" spans="2:17" ht="18.75" thickTop="1" x14ac:dyDescent="0.35">
      <c r="B34" s="7" t="s">
        <v>120</v>
      </c>
      <c r="F34" s="19">
        <v>12936334.310000001</v>
      </c>
      <c r="G34" s="19">
        <v>11408198.59</v>
      </c>
      <c r="H34" s="51">
        <v>13561551.460000001</v>
      </c>
      <c r="I34" s="56" t="s">
        <v>21</v>
      </c>
      <c r="J34" s="14" t="s">
        <v>121</v>
      </c>
      <c r="K34" s="14" t="s">
        <v>122</v>
      </c>
      <c r="L34" s="14" t="s">
        <v>21</v>
      </c>
      <c r="M34" s="52" t="s">
        <v>123</v>
      </c>
    </row>
    <row r="35" spans="2:17" x14ac:dyDescent="0.35">
      <c r="C35" s="7" t="s">
        <v>124</v>
      </c>
      <c r="F35" s="38">
        <v>10295232.4</v>
      </c>
      <c r="G35" s="38">
        <v>9115509.0500000007</v>
      </c>
      <c r="H35" s="38">
        <v>10001677.4</v>
      </c>
      <c r="I35" s="56" t="s">
        <v>21</v>
      </c>
      <c r="J35" s="14" t="s">
        <v>121</v>
      </c>
      <c r="K35" s="14" t="s">
        <v>122</v>
      </c>
      <c r="L35" s="14" t="s">
        <v>21</v>
      </c>
      <c r="M35" s="52" t="s">
        <v>123</v>
      </c>
    </row>
    <row r="36" spans="2:17" x14ac:dyDescent="0.35">
      <c r="C36" s="7" t="s">
        <v>125</v>
      </c>
      <c r="F36" s="20">
        <v>2236788.91</v>
      </c>
      <c r="G36" s="20">
        <v>1975663.54</v>
      </c>
      <c r="H36" s="20">
        <v>3135437.02</v>
      </c>
      <c r="I36" s="56" t="s">
        <v>21</v>
      </c>
      <c r="J36" s="14" t="s">
        <v>121</v>
      </c>
      <c r="K36" s="14" t="s">
        <v>122</v>
      </c>
      <c r="L36" s="14" t="s">
        <v>21</v>
      </c>
      <c r="M36" s="52" t="s">
        <v>123</v>
      </c>
    </row>
    <row r="37" spans="2:17" x14ac:dyDescent="0.35">
      <c r="C37" s="7" t="s">
        <v>126</v>
      </c>
      <c r="F37" s="20">
        <v>404313</v>
      </c>
      <c r="G37" s="20">
        <v>317026</v>
      </c>
      <c r="H37" s="20">
        <v>424437</v>
      </c>
      <c r="I37" s="56" t="s">
        <v>21</v>
      </c>
      <c r="J37" s="14" t="s">
        <v>121</v>
      </c>
      <c r="K37" s="14" t="s">
        <v>122</v>
      </c>
      <c r="L37" s="14" t="s">
        <v>21</v>
      </c>
      <c r="M37" s="52" t="s">
        <v>123</v>
      </c>
    </row>
    <row r="38" spans="2:17" x14ac:dyDescent="0.35">
      <c r="F38" s="20"/>
      <c r="G38" s="20"/>
      <c r="H38" s="20"/>
      <c r="I38" s="20"/>
      <c r="J38" s="20"/>
      <c r="K38" s="20"/>
      <c r="L38" s="20"/>
      <c r="M38" s="52"/>
    </row>
    <row r="39" spans="2:17" x14ac:dyDescent="0.35">
      <c r="B39" s="16" t="s">
        <v>27</v>
      </c>
      <c r="F39" s="18"/>
      <c r="G39" s="18"/>
      <c r="H39" s="18"/>
    </row>
    <row r="40" spans="2:17" ht="72.75" customHeight="1" x14ac:dyDescent="0.35">
      <c r="B40" s="114" t="s">
        <v>127</v>
      </c>
      <c r="C40" s="115"/>
      <c r="D40" s="115"/>
      <c r="E40" s="115"/>
      <c r="F40" s="115"/>
      <c r="G40" s="115"/>
      <c r="H40" s="115"/>
      <c r="I40" s="115"/>
      <c r="J40" s="115"/>
      <c r="K40" s="115"/>
      <c r="L40" s="115"/>
      <c r="M40" s="116"/>
    </row>
    <row r="41" spans="2:17" ht="39.75" customHeight="1" x14ac:dyDescent="0.35"/>
    <row r="42" spans="2:17" x14ac:dyDescent="0.35">
      <c r="J42" s="117" t="s">
        <v>5</v>
      </c>
      <c r="K42" s="117"/>
      <c r="L42" s="117"/>
      <c r="M42" s="117"/>
    </row>
    <row r="43" spans="2:17" ht="18.75" thickBot="1" x14ac:dyDescent="0.4">
      <c r="B43" s="10" t="s">
        <v>128</v>
      </c>
      <c r="C43" s="10"/>
      <c r="D43" s="10"/>
      <c r="E43" s="10"/>
      <c r="F43" s="11">
        <v>2019</v>
      </c>
      <c r="G43" s="11">
        <v>2020</v>
      </c>
      <c r="H43" s="12">
        <v>2021</v>
      </c>
      <c r="I43" s="28" t="s">
        <v>7</v>
      </c>
      <c r="J43" s="13" t="s">
        <v>8</v>
      </c>
      <c r="K43" s="13" t="s">
        <v>9</v>
      </c>
      <c r="L43" s="13" t="s">
        <v>10</v>
      </c>
      <c r="M43" s="13" t="s">
        <v>11</v>
      </c>
    </row>
    <row r="44" spans="2:17" ht="18.75" thickTop="1" x14ac:dyDescent="0.35">
      <c r="B44" s="7" t="s">
        <v>120</v>
      </c>
      <c r="F44" s="19">
        <v>12936334.310000001</v>
      </c>
      <c r="G44" s="19">
        <v>11408198.59</v>
      </c>
      <c r="H44" s="51">
        <v>13561551.42</v>
      </c>
      <c r="I44" s="56" t="s">
        <v>21</v>
      </c>
      <c r="J44" s="14" t="s">
        <v>121</v>
      </c>
      <c r="K44" s="14" t="s">
        <v>122</v>
      </c>
      <c r="L44" s="14" t="s">
        <v>21</v>
      </c>
      <c r="M44" s="52" t="s">
        <v>123</v>
      </c>
    </row>
    <row r="45" spans="2:17" x14ac:dyDescent="0.35">
      <c r="C45" s="7" t="s">
        <v>129</v>
      </c>
      <c r="F45" s="38">
        <v>1183484</v>
      </c>
      <c r="G45" s="38">
        <v>982963</v>
      </c>
      <c r="H45" s="38">
        <v>208000.16</v>
      </c>
      <c r="I45" s="56" t="s">
        <v>21</v>
      </c>
      <c r="J45" s="14" t="s">
        <v>121</v>
      </c>
      <c r="K45" s="14" t="s">
        <v>122</v>
      </c>
      <c r="L45" s="14" t="s">
        <v>21</v>
      </c>
      <c r="M45" s="52" t="s">
        <v>123</v>
      </c>
    </row>
    <row r="46" spans="2:17" x14ac:dyDescent="0.35">
      <c r="C46" s="7" t="s">
        <v>130</v>
      </c>
      <c r="F46" s="57">
        <v>9.0999999999999998E-2</v>
      </c>
      <c r="G46" s="57">
        <v>8.5999999999999993E-2</v>
      </c>
      <c r="H46" s="57">
        <v>1.4999999999999999E-2</v>
      </c>
      <c r="I46" s="56" t="s">
        <v>21</v>
      </c>
      <c r="J46" s="103" t="s">
        <v>121</v>
      </c>
      <c r="K46" s="14" t="s">
        <v>132</v>
      </c>
      <c r="L46" s="14" t="s">
        <v>21</v>
      </c>
      <c r="M46" s="52" t="s">
        <v>123</v>
      </c>
      <c r="N46" s="20"/>
      <c r="O46" s="20"/>
      <c r="P46" s="20"/>
      <c r="Q46" s="20"/>
    </row>
    <row r="47" spans="2:17" x14ac:dyDescent="0.35">
      <c r="F47" s="20"/>
      <c r="G47" s="20"/>
      <c r="H47" s="20"/>
      <c r="I47" s="20"/>
      <c r="J47" s="20"/>
      <c r="K47" s="20"/>
      <c r="L47" s="20"/>
      <c r="M47" s="52"/>
    </row>
    <row r="48" spans="2:17" x14ac:dyDescent="0.35">
      <c r="B48" s="16" t="s">
        <v>27</v>
      </c>
      <c r="F48" s="18"/>
      <c r="G48" s="18"/>
      <c r="H48" s="18"/>
    </row>
    <row r="49" spans="2:13" ht="69" customHeight="1" x14ac:dyDescent="0.35">
      <c r="B49" s="114" t="s">
        <v>133</v>
      </c>
      <c r="C49" s="115"/>
      <c r="D49" s="115"/>
      <c r="E49" s="115"/>
      <c r="F49" s="115"/>
      <c r="G49" s="115"/>
      <c r="H49" s="115"/>
      <c r="I49" s="115"/>
      <c r="J49" s="115"/>
      <c r="K49" s="115"/>
      <c r="L49" s="115"/>
      <c r="M49" s="116"/>
    </row>
    <row r="51" spans="2:13" x14ac:dyDescent="0.35">
      <c r="J51" s="117" t="s">
        <v>5</v>
      </c>
      <c r="K51" s="117"/>
      <c r="L51" s="117"/>
      <c r="M51" s="117"/>
    </row>
    <row r="52" spans="2:13" ht="18.75" thickBot="1" x14ac:dyDescent="0.4">
      <c r="B52" s="10" t="s">
        <v>372</v>
      </c>
      <c r="C52" s="10"/>
      <c r="D52" s="10"/>
      <c r="E52" s="10"/>
      <c r="F52" s="11">
        <v>2019</v>
      </c>
      <c r="G52" s="11">
        <v>2020</v>
      </c>
      <c r="H52" s="12">
        <v>2021</v>
      </c>
      <c r="I52" s="28" t="s">
        <v>7</v>
      </c>
      <c r="J52" s="13" t="s">
        <v>8</v>
      </c>
      <c r="K52" s="13" t="s">
        <v>9</v>
      </c>
      <c r="L52" s="13" t="s">
        <v>10</v>
      </c>
      <c r="M52" s="13" t="s">
        <v>11</v>
      </c>
    </row>
    <row r="53" spans="2:13" ht="18.75" thickTop="1" x14ac:dyDescent="0.35">
      <c r="B53" s="7" t="s">
        <v>120</v>
      </c>
      <c r="F53" s="19">
        <v>12936334.310000001</v>
      </c>
      <c r="G53" s="19">
        <v>11408198.59</v>
      </c>
      <c r="H53" s="51">
        <v>13561551.42</v>
      </c>
      <c r="I53" s="56" t="s">
        <v>21</v>
      </c>
      <c r="J53" s="14" t="s">
        <v>121</v>
      </c>
      <c r="K53" s="14" t="s">
        <v>122</v>
      </c>
      <c r="L53" s="14" t="s">
        <v>21</v>
      </c>
      <c r="M53" s="52" t="s">
        <v>123</v>
      </c>
    </row>
    <row r="54" spans="2:13" x14ac:dyDescent="0.35">
      <c r="C54" s="7" t="s">
        <v>134</v>
      </c>
      <c r="F54" s="19">
        <v>5112464.29</v>
      </c>
      <c r="G54" s="19">
        <v>4493368.59</v>
      </c>
      <c r="H54" s="51">
        <v>4159789.42</v>
      </c>
      <c r="I54" s="33" t="s">
        <v>135</v>
      </c>
      <c r="J54" s="14" t="s">
        <v>121</v>
      </c>
      <c r="K54" s="14" t="s">
        <v>122</v>
      </c>
      <c r="L54" s="14" t="s">
        <v>21</v>
      </c>
      <c r="M54" s="52" t="s">
        <v>123</v>
      </c>
    </row>
    <row r="55" spans="2:13" x14ac:dyDescent="0.35">
      <c r="C55" s="7" t="s">
        <v>136</v>
      </c>
      <c r="F55" s="19">
        <v>4526809</v>
      </c>
      <c r="G55" s="19">
        <v>3860696</v>
      </c>
      <c r="H55" s="51">
        <v>4998365</v>
      </c>
      <c r="I55" s="56" t="s">
        <v>21</v>
      </c>
      <c r="J55" s="14" t="s">
        <v>121</v>
      </c>
      <c r="K55" s="14" t="s">
        <v>122</v>
      </c>
      <c r="L55" s="14" t="s">
        <v>21</v>
      </c>
      <c r="M55" s="52" t="s">
        <v>123</v>
      </c>
    </row>
    <row r="56" spans="2:13" x14ac:dyDescent="0.35">
      <c r="C56" s="7" t="s">
        <v>137</v>
      </c>
      <c r="F56" s="19">
        <v>278144</v>
      </c>
      <c r="G56" s="19">
        <v>349257</v>
      </c>
      <c r="H56" s="51">
        <v>606201</v>
      </c>
      <c r="I56" s="56" t="s">
        <v>21</v>
      </c>
      <c r="J56" s="14" t="s">
        <v>121</v>
      </c>
      <c r="K56" s="14" t="s">
        <v>122</v>
      </c>
      <c r="L56" s="14" t="s">
        <v>21</v>
      </c>
      <c r="M56" s="52" t="s">
        <v>123</v>
      </c>
    </row>
    <row r="57" spans="2:13" x14ac:dyDescent="0.35">
      <c r="C57" s="7" t="s">
        <v>138</v>
      </c>
      <c r="F57" s="38">
        <v>1586756</v>
      </c>
      <c r="G57" s="38">
        <v>1417970</v>
      </c>
      <c r="H57" s="38">
        <v>1727243</v>
      </c>
      <c r="I57" s="56" t="s">
        <v>21</v>
      </c>
      <c r="J57" s="14" t="s">
        <v>121</v>
      </c>
      <c r="K57" s="14" t="s">
        <v>122</v>
      </c>
      <c r="L57" s="14" t="s">
        <v>21</v>
      </c>
      <c r="M57" s="52" t="s">
        <v>123</v>
      </c>
    </row>
    <row r="58" spans="2:13" x14ac:dyDescent="0.35">
      <c r="C58" s="7" t="s">
        <v>139</v>
      </c>
      <c r="F58" s="20">
        <v>1432161</v>
      </c>
      <c r="G58" s="20">
        <v>1286907</v>
      </c>
      <c r="H58" s="20">
        <v>2069953</v>
      </c>
      <c r="I58" s="56" t="s">
        <v>21</v>
      </c>
      <c r="J58" s="103" t="s">
        <v>121</v>
      </c>
      <c r="K58" s="14" t="s">
        <v>132</v>
      </c>
      <c r="L58" s="14" t="s">
        <v>21</v>
      </c>
      <c r="M58" s="52" t="s">
        <v>123</v>
      </c>
    </row>
    <row r="59" spans="2:13" x14ac:dyDescent="0.35">
      <c r="F59" s="20"/>
      <c r="G59" s="20"/>
      <c r="H59" s="20"/>
      <c r="I59" s="20"/>
      <c r="J59" s="20"/>
      <c r="K59" s="20"/>
      <c r="L59" s="20"/>
      <c r="M59" s="52"/>
    </row>
    <row r="60" spans="2:13" x14ac:dyDescent="0.35">
      <c r="B60" s="16" t="s">
        <v>27</v>
      </c>
      <c r="F60" s="18"/>
      <c r="G60" s="18"/>
      <c r="H60" s="18"/>
    </row>
    <row r="61" spans="2:13" ht="71.25" customHeight="1" x14ac:dyDescent="0.35">
      <c r="B61" s="114" t="s">
        <v>127</v>
      </c>
      <c r="C61" s="115"/>
      <c r="D61" s="115"/>
      <c r="E61" s="115"/>
      <c r="F61" s="115"/>
      <c r="G61" s="115"/>
      <c r="H61" s="115"/>
      <c r="I61" s="115"/>
      <c r="J61" s="115"/>
      <c r="K61" s="115"/>
      <c r="L61" s="115"/>
      <c r="M61" s="116"/>
    </row>
    <row r="64" spans="2:13" x14ac:dyDescent="0.35">
      <c r="F64" s="117"/>
      <c r="G64" s="117"/>
      <c r="H64" s="117"/>
      <c r="J64" s="117" t="s">
        <v>5</v>
      </c>
      <c r="K64" s="117"/>
      <c r="L64" s="117"/>
      <c r="M64" s="117"/>
    </row>
    <row r="65" spans="2:13" ht="18.75" thickBot="1" x14ac:dyDescent="0.4">
      <c r="B65" s="10" t="s">
        <v>140</v>
      </c>
      <c r="C65" s="10"/>
      <c r="D65" s="10"/>
      <c r="E65" s="10"/>
      <c r="F65" s="11">
        <v>2019</v>
      </c>
      <c r="G65" s="11">
        <v>2020</v>
      </c>
      <c r="H65" s="12">
        <v>2021</v>
      </c>
      <c r="I65" s="28" t="s">
        <v>7</v>
      </c>
      <c r="J65" s="13" t="s">
        <v>8</v>
      </c>
      <c r="K65" s="13" t="s">
        <v>9</v>
      </c>
      <c r="L65" s="13" t="s">
        <v>10</v>
      </c>
      <c r="M65" s="13" t="s">
        <v>11</v>
      </c>
    </row>
    <row r="66" spans="2:13" ht="18.75" thickTop="1" x14ac:dyDescent="0.35">
      <c r="B66" s="7" t="s">
        <v>141</v>
      </c>
      <c r="F66" s="19" t="s">
        <v>21</v>
      </c>
      <c r="G66" s="19">
        <v>9384606</v>
      </c>
      <c r="H66" s="51">
        <v>11950966.060000001</v>
      </c>
      <c r="I66" s="56" t="s">
        <v>21</v>
      </c>
      <c r="J66" s="14" t="s">
        <v>142</v>
      </c>
      <c r="K66" s="14" t="s">
        <v>122</v>
      </c>
      <c r="L66" s="14" t="s">
        <v>21</v>
      </c>
      <c r="M66" s="52" t="s">
        <v>123</v>
      </c>
    </row>
    <row r="67" spans="2:13" x14ac:dyDescent="0.35">
      <c r="C67" s="7" t="s">
        <v>124</v>
      </c>
      <c r="F67" s="19" t="s">
        <v>21</v>
      </c>
      <c r="G67" s="38">
        <v>9023856</v>
      </c>
      <c r="H67" s="38">
        <v>9500671.3829999994</v>
      </c>
      <c r="I67" s="56" t="s">
        <v>21</v>
      </c>
      <c r="J67" s="103" t="s">
        <v>142</v>
      </c>
      <c r="K67" s="14" t="s">
        <v>122</v>
      </c>
      <c r="L67" s="14" t="s">
        <v>21</v>
      </c>
      <c r="M67" s="52" t="s">
        <v>123</v>
      </c>
    </row>
    <row r="68" spans="2:13" x14ac:dyDescent="0.35">
      <c r="C68" s="7" t="s">
        <v>126</v>
      </c>
      <c r="F68" s="19" t="s">
        <v>21</v>
      </c>
      <c r="G68" s="20">
        <v>360750</v>
      </c>
      <c r="H68" s="20">
        <v>1134860</v>
      </c>
      <c r="I68" s="56" t="s">
        <v>21</v>
      </c>
      <c r="J68" s="103" t="s">
        <v>142</v>
      </c>
      <c r="K68" s="14" t="s">
        <v>122</v>
      </c>
      <c r="L68" s="14" t="s">
        <v>21</v>
      </c>
      <c r="M68" s="52" t="s">
        <v>123</v>
      </c>
    </row>
    <row r="69" spans="2:13" x14ac:dyDescent="0.35">
      <c r="C69" s="7" t="s">
        <v>143</v>
      </c>
      <c r="F69" s="19" t="s">
        <v>21</v>
      </c>
      <c r="G69" s="19" t="s">
        <v>21</v>
      </c>
      <c r="H69" s="20">
        <f>H66-H67-H68</f>
        <v>1315434.6770000011</v>
      </c>
      <c r="I69" s="56" t="s">
        <v>21</v>
      </c>
      <c r="J69" s="103" t="s">
        <v>142</v>
      </c>
      <c r="K69" s="14" t="s">
        <v>122</v>
      </c>
      <c r="L69" s="14" t="s">
        <v>21</v>
      </c>
      <c r="M69" s="52" t="s">
        <v>123</v>
      </c>
    </row>
    <row r="70" spans="2:13" x14ac:dyDescent="0.35">
      <c r="F70" s="20"/>
      <c r="G70" s="20"/>
      <c r="H70" s="20"/>
      <c r="I70" s="20"/>
      <c r="J70" s="20"/>
      <c r="K70" s="20"/>
      <c r="L70" s="20"/>
      <c r="M70" s="52"/>
    </row>
    <row r="71" spans="2:13" x14ac:dyDescent="0.35">
      <c r="B71" s="16" t="s">
        <v>27</v>
      </c>
      <c r="F71" s="18"/>
      <c r="G71" s="18"/>
      <c r="H71" s="18"/>
    </row>
    <row r="72" spans="2:13" ht="132" customHeight="1" x14ac:dyDescent="0.35">
      <c r="B72" s="114" t="s">
        <v>144</v>
      </c>
      <c r="C72" s="115"/>
      <c r="D72" s="115"/>
      <c r="E72" s="115"/>
      <c r="F72" s="115"/>
      <c r="G72" s="115"/>
      <c r="H72" s="115"/>
      <c r="I72" s="115"/>
      <c r="J72" s="115"/>
      <c r="K72" s="115"/>
      <c r="L72" s="115"/>
      <c r="M72" s="116"/>
    </row>
    <row r="74" spans="2:13" x14ac:dyDescent="0.35">
      <c r="J74" s="117" t="s">
        <v>5</v>
      </c>
      <c r="K74" s="117"/>
      <c r="L74" s="117"/>
      <c r="M74" s="117"/>
    </row>
    <row r="75" spans="2:13" ht="18.75" thickBot="1" x14ac:dyDescent="0.4">
      <c r="B75" s="10" t="s">
        <v>145</v>
      </c>
      <c r="C75" s="10"/>
      <c r="D75" s="10"/>
      <c r="E75" s="10"/>
      <c r="F75" s="11">
        <v>2019</v>
      </c>
      <c r="G75" s="11">
        <v>2020</v>
      </c>
      <c r="H75" s="12">
        <v>2021</v>
      </c>
      <c r="I75" s="28" t="s">
        <v>7</v>
      </c>
      <c r="J75" s="13" t="s">
        <v>8</v>
      </c>
      <c r="K75" s="13" t="s">
        <v>9</v>
      </c>
      <c r="L75" s="13" t="s">
        <v>10</v>
      </c>
      <c r="M75" s="13" t="s">
        <v>11</v>
      </c>
    </row>
    <row r="76" spans="2:13" ht="18.75" thickTop="1" x14ac:dyDescent="0.35">
      <c r="B76" s="7" t="s">
        <v>141</v>
      </c>
      <c r="F76" s="19" t="s">
        <v>21</v>
      </c>
      <c r="G76" s="19">
        <v>9384606</v>
      </c>
      <c r="H76" s="51">
        <v>11950966.060000001</v>
      </c>
      <c r="I76" s="56" t="s">
        <v>21</v>
      </c>
      <c r="J76" s="103" t="s">
        <v>142</v>
      </c>
      <c r="K76" s="14" t="s">
        <v>122</v>
      </c>
      <c r="L76" s="14" t="s">
        <v>21</v>
      </c>
      <c r="M76" s="52" t="s">
        <v>123</v>
      </c>
    </row>
    <row r="77" spans="2:13" x14ac:dyDescent="0.35">
      <c r="C77" s="7" t="s">
        <v>129</v>
      </c>
      <c r="F77" s="19" t="s">
        <v>21</v>
      </c>
      <c r="G77" s="38">
        <v>1165560</v>
      </c>
      <c r="H77" s="38">
        <v>176884.7</v>
      </c>
      <c r="I77" s="56" t="s">
        <v>21</v>
      </c>
      <c r="J77" s="103" t="s">
        <v>142</v>
      </c>
      <c r="K77" s="14" t="s">
        <v>122</v>
      </c>
      <c r="L77" s="14" t="s">
        <v>21</v>
      </c>
      <c r="M77" s="52" t="s">
        <v>123</v>
      </c>
    </row>
    <row r="78" spans="2:13" x14ac:dyDescent="0.35">
      <c r="C78" s="7" t="s">
        <v>146</v>
      </c>
      <c r="F78" s="19" t="s">
        <v>21</v>
      </c>
      <c r="G78" s="57">
        <v>0.124</v>
      </c>
      <c r="H78" s="57">
        <f>H77/H76</f>
        <v>1.4800870415993801E-2</v>
      </c>
      <c r="I78" s="56" t="s">
        <v>21</v>
      </c>
      <c r="J78" s="103" t="s">
        <v>142</v>
      </c>
      <c r="K78" s="104" t="s">
        <v>122</v>
      </c>
      <c r="L78" s="14" t="s">
        <v>21</v>
      </c>
      <c r="M78" s="52" t="s">
        <v>123</v>
      </c>
    </row>
    <row r="79" spans="2:13" x14ac:dyDescent="0.35">
      <c r="F79" s="20"/>
      <c r="G79" s="20"/>
      <c r="H79" s="20"/>
      <c r="I79" s="20"/>
      <c r="J79" s="20"/>
      <c r="K79" s="20"/>
      <c r="L79" s="20"/>
      <c r="M79" s="52"/>
    </row>
    <row r="80" spans="2:13" x14ac:dyDescent="0.35">
      <c r="B80" s="16" t="s">
        <v>27</v>
      </c>
      <c r="F80" s="18"/>
      <c r="G80" s="18"/>
      <c r="H80" s="18"/>
    </row>
    <row r="81" spans="2:13" ht="123.75" customHeight="1" x14ac:dyDescent="0.35">
      <c r="B81" s="114" t="s">
        <v>144</v>
      </c>
      <c r="C81" s="115"/>
      <c r="D81" s="115"/>
      <c r="E81" s="115"/>
      <c r="F81" s="115"/>
      <c r="G81" s="115"/>
      <c r="H81" s="115"/>
      <c r="I81" s="115"/>
      <c r="J81" s="115"/>
      <c r="K81" s="115"/>
      <c r="L81" s="115"/>
      <c r="M81" s="116"/>
    </row>
    <row r="83" spans="2:13" x14ac:dyDescent="0.35">
      <c r="J83" s="117" t="s">
        <v>5</v>
      </c>
      <c r="K83" s="117"/>
      <c r="L83" s="117"/>
      <c r="M83" s="117"/>
    </row>
    <row r="84" spans="2:13" ht="18.75" thickBot="1" x14ac:dyDescent="0.4">
      <c r="B84" s="10" t="s">
        <v>385</v>
      </c>
      <c r="C84" s="10"/>
      <c r="D84" s="10"/>
      <c r="E84" s="10"/>
      <c r="F84" s="11">
        <v>2019</v>
      </c>
      <c r="G84" s="11">
        <v>2020</v>
      </c>
      <c r="H84" s="12">
        <v>2021</v>
      </c>
      <c r="I84" s="28" t="s">
        <v>7</v>
      </c>
      <c r="J84" s="13" t="s">
        <v>8</v>
      </c>
      <c r="K84" s="13" t="s">
        <v>9</v>
      </c>
      <c r="L84" s="13" t="s">
        <v>10</v>
      </c>
      <c r="M84" s="13" t="s">
        <v>11</v>
      </c>
    </row>
    <row r="85" spans="2:13" ht="18.75" thickTop="1" x14ac:dyDescent="0.35">
      <c r="B85" s="7" t="s">
        <v>141</v>
      </c>
      <c r="F85" s="19" t="s">
        <v>21</v>
      </c>
      <c r="G85" s="19">
        <v>9384606</v>
      </c>
      <c r="H85" s="51">
        <v>11950966.060000001</v>
      </c>
      <c r="I85" s="56" t="s">
        <v>21</v>
      </c>
      <c r="J85" s="14" t="s">
        <v>121</v>
      </c>
      <c r="K85" s="14" t="s">
        <v>122</v>
      </c>
      <c r="L85" s="14" t="s">
        <v>21</v>
      </c>
      <c r="M85" s="52" t="s">
        <v>123</v>
      </c>
    </row>
    <row r="86" spans="2:13" x14ac:dyDescent="0.35">
      <c r="C86" s="7" t="s">
        <v>147</v>
      </c>
      <c r="F86" s="19" t="s">
        <v>21</v>
      </c>
      <c r="G86" s="19">
        <v>3788640</v>
      </c>
      <c r="H86" s="51">
        <v>4481647.76</v>
      </c>
      <c r="I86" s="33" t="s">
        <v>135</v>
      </c>
      <c r="J86" s="14" t="s">
        <v>121</v>
      </c>
      <c r="K86" s="14" t="s">
        <v>122</v>
      </c>
      <c r="L86" s="14" t="s">
        <v>21</v>
      </c>
      <c r="M86" s="52" t="s">
        <v>123</v>
      </c>
    </row>
    <row r="87" spans="2:13" x14ac:dyDescent="0.35">
      <c r="C87" s="7" t="s">
        <v>148</v>
      </c>
      <c r="F87" s="19" t="s">
        <v>21</v>
      </c>
      <c r="G87" s="19">
        <v>3088557</v>
      </c>
      <c r="H87" s="51">
        <v>4248610.25</v>
      </c>
      <c r="I87" s="56" t="s">
        <v>21</v>
      </c>
      <c r="J87" s="14" t="s">
        <v>121</v>
      </c>
      <c r="K87" s="14" t="s">
        <v>122</v>
      </c>
      <c r="L87" s="14" t="s">
        <v>21</v>
      </c>
      <c r="M87" s="52" t="s">
        <v>123</v>
      </c>
    </row>
    <row r="88" spans="2:13" x14ac:dyDescent="0.35">
      <c r="C88" s="7" t="s">
        <v>149</v>
      </c>
      <c r="F88" s="19" t="s">
        <v>21</v>
      </c>
      <c r="G88" s="19">
        <v>279405</v>
      </c>
      <c r="H88" s="51">
        <v>515270.85</v>
      </c>
      <c r="I88" s="56" t="s">
        <v>21</v>
      </c>
      <c r="J88" s="14" t="s">
        <v>121</v>
      </c>
      <c r="K88" s="14" t="s">
        <v>122</v>
      </c>
      <c r="L88" s="14" t="s">
        <v>21</v>
      </c>
      <c r="M88" s="52" t="s">
        <v>123</v>
      </c>
    </row>
    <row r="89" spans="2:13" x14ac:dyDescent="0.35">
      <c r="C89" s="7" t="s">
        <v>150</v>
      </c>
      <c r="F89" s="19" t="s">
        <v>21</v>
      </c>
      <c r="G89" s="38">
        <v>1134376</v>
      </c>
      <c r="H89" s="38">
        <v>1468156.8</v>
      </c>
      <c r="I89" s="56" t="s">
        <v>21</v>
      </c>
      <c r="J89" s="14" t="s">
        <v>121</v>
      </c>
      <c r="K89" s="14" t="s">
        <v>122</v>
      </c>
      <c r="L89" s="14" t="s">
        <v>21</v>
      </c>
      <c r="M89" s="52" t="s">
        <v>123</v>
      </c>
    </row>
    <row r="90" spans="2:13" x14ac:dyDescent="0.35">
      <c r="C90" s="7" t="s">
        <v>151</v>
      </c>
      <c r="F90" s="19" t="s">
        <v>21</v>
      </c>
      <c r="G90" s="20">
        <v>1093628</v>
      </c>
      <c r="H90" s="20">
        <v>1237280.3999999999</v>
      </c>
      <c r="I90" s="56" t="s">
        <v>21</v>
      </c>
      <c r="J90" s="14" t="s">
        <v>131</v>
      </c>
      <c r="K90" s="14" t="s">
        <v>132</v>
      </c>
      <c r="L90" s="14" t="s">
        <v>21</v>
      </c>
      <c r="M90" s="52" t="s">
        <v>123</v>
      </c>
    </row>
    <row r="91" spans="2:13" x14ac:dyDescent="0.35">
      <c r="F91" s="20"/>
      <c r="G91" s="20"/>
      <c r="H91" s="20"/>
      <c r="I91" s="20"/>
      <c r="J91" s="20"/>
      <c r="K91" s="20"/>
      <c r="L91" s="20"/>
      <c r="M91" s="52"/>
    </row>
    <row r="92" spans="2:13" x14ac:dyDescent="0.35">
      <c r="B92" s="16" t="s">
        <v>27</v>
      </c>
      <c r="F92" s="18"/>
      <c r="G92" s="18"/>
      <c r="H92" s="18"/>
    </row>
    <row r="93" spans="2:13" ht="131.25" customHeight="1" x14ac:dyDescent="0.35">
      <c r="B93" s="114" t="s">
        <v>152</v>
      </c>
      <c r="C93" s="115"/>
      <c r="D93" s="115"/>
      <c r="E93" s="115"/>
      <c r="F93" s="115"/>
      <c r="G93" s="115"/>
      <c r="H93" s="115"/>
      <c r="I93" s="115"/>
      <c r="J93" s="115"/>
      <c r="K93" s="115"/>
      <c r="L93" s="115"/>
      <c r="M93" s="116"/>
    </row>
    <row r="95" spans="2:13" ht="24.75" customHeight="1" x14ac:dyDescent="0.35">
      <c r="B95" s="122" t="s">
        <v>153</v>
      </c>
      <c r="C95" s="122"/>
      <c r="D95" s="122"/>
      <c r="E95" s="122"/>
      <c r="F95" s="122"/>
      <c r="G95" s="122"/>
      <c r="H95" s="122"/>
      <c r="I95" s="122"/>
      <c r="J95" s="122"/>
      <c r="K95" s="122"/>
      <c r="L95" s="122"/>
      <c r="M95" s="122"/>
    </row>
    <row r="96" spans="2:13" x14ac:dyDescent="0.35">
      <c r="F96" s="117"/>
      <c r="G96" s="117"/>
      <c r="H96" s="117"/>
      <c r="J96" s="117" t="s">
        <v>5</v>
      </c>
      <c r="K96" s="117"/>
      <c r="L96" s="117"/>
      <c r="M96" s="117"/>
    </row>
    <row r="97" spans="2:13" ht="18.75" thickBot="1" x14ac:dyDescent="0.4">
      <c r="B97" s="10" t="s">
        <v>154</v>
      </c>
      <c r="C97" s="10"/>
      <c r="D97" s="10"/>
      <c r="E97" s="10"/>
      <c r="F97" s="11">
        <v>2019</v>
      </c>
      <c r="G97" s="11">
        <v>2020</v>
      </c>
      <c r="H97" s="12">
        <v>2021</v>
      </c>
      <c r="I97" s="28" t="s">
        <v>7</v>
      </c>
      <c r="J97" s="13" t="s">
        <v>8</v>
      </c>
      <c r="K97" s="13" t="s">
        <v>9</v>
      </c>
      <c r="L97" s="13" t="s">
        <v>10</v>
      </c>
      <c r="M97" s="13" t="s">
        <v>11</v>
      </c>
    </row>
    <row r="98" spans="2:13" ht="18.75" thickTop="1" x14ac:dyDescent="0.35">
      <c r="B98" s="7" t="s">
        <v>155</v>
      </c>
      <c r="F98" s="19">
        <v>72159.94</v>
      </c>
      <c r="G98" s="20">
        <v>87534.35</v>
      </c>
      <c r="H98" s="51">
        <v>103044.78</v>
      </c>
      <c r="I98" s="56" t="s">
        <v>21</v>
      </c>
      <c r="J98" s="14" t="s">
        <v>156</v>
      </c>
      <c r="K98" s="14" t="s">
        <v>21</v>
      </c>
      <c r="L98" s="14" t="s">
        <v>21</v>
      </c>
      <c r="M98" s="52" t="s">
        <v>157</v>
      </c>
    </row>
    <row r="99" spans="2:13" x14ac:dyDescent="0.35">
      <c r="C99" s="7" t="s">
        <v>158</v>
      </c>
      <c r="F99" s="38">
        <v>18009.37</v>
      </c>
      <c r="G99" s="19">
        <v>29888.41</v>
      </c>
      <c r="H99" s="38">
        <v>31.76</v>
      </c>
      <c r="I99" s="56" t="s">
        <v>21</v>
      </c>
      <c r="J99" s="14" t="s">
        <v>156</v>
      </c>
      <c r="K99" s="14" t="s">
        <v>21</v>
      </c>
      <c r="L99" s="14" t="s">
        <v>21</v>
      </c>
      <c r="M99" s="52" t="s">
        <v>157</v>
      </c>
    </row>
    <row r="100" spans="2:13" x14ac:dyDescent="0.35">
      <c r="C100" s="7" t="s">
        <v>159</v>
      </c>
      <c r="F100" s="20">
        <v>54150.57</v>
      </c>
      <c r="G100" s="20">
        <v>57645.94</v>
      </c>
      <c r="H100" s="20">
        <v>103013.02</v>
      </c>
      <c r="I100" s="56" t="s">
        <v>21</v>
      </c>
      <c r="J100" s="14" t="s">
        <v>156</v>
      </c>
      <c r="K100" s="14" t="s">
        <v>21</v>
      </c>
      <c r="L100" s="14" t="s">
        <v>21</v>
      </c>
      <c r="M100" s="52" t="s">
        <v>157</v>
      </c>
    </row>
    <row r="101" spans="2:13" x14ac:dyDescent="0.35">
      <c r="F101" s="20"/>
      <c r="G101" s="20"/>
      <c r="H101" s="20"/>
      <c r="I101" s="20"/>
      <c r="J101" s="20"/>
      <c r="K101" s="20"/>
      <c r="L101" s="20"/>
      <c r="M101" s="52"/>
    </row>
    <row r="102" spans="2:13" x14ac:dyDescent="0.35">
      <c r="F102" s="20"/>
      <c r="G102" s="20"/>
      <c r="H102" s="20"/>
      <c r="I102" s="20"/>
      <c r="J102" s="20"/>
      <c r="K102" s="20"/>
      <c r="L102" s="20"/>
      <c r="M102" s="52"/>
    </row>
    <row r="103" spans="2:13" x14ac:dyDescent="0.35">
      <c r="B103" s="16" t="s">
        <v>27</v>
      </c>
      <c r="F103" s="18"/>
      <c r="G103" s="18"/>
      <c r="H103" s="18"/>
    </row>
    <row r="104" spans="2:13" ht="123.75" customHeight="1" x14ac:dyDescent="0.35">
      <c r="B104" s="114" t="s">
        <v>160</v>
      </c>
      <c r="C104" s="115"/>
      <c r="D104" s="115"/>
      <c r="E104" s="115"/>
      <c r="F104" s="115"/>
      <c r="G104" s="115"/>
      <c r="H104" s="115"/>
      <c r="I104" s="115"/>
      <c r="J104" s="115"/>
      <c r="K104" s="115"/>
      <c r="L104" s="115"/>
      <c r="M104" s="116"/>
    </row>
    <row r="107" spans="2:13" x14ac:dyDescent="0.35">
      <c r="F107" s="117"/>
      <c r="G107" s="117"/>
      <c r="H107" s="117"/>
      <c r="J107" s="117" t="s">
        <v>5</v>
      </c>
      <c r="K107" s="117"/>
      <c r="L107" s="117"/>
      <c r="M107" s="117"/>
    </row>
    <row r="108" spans="2:13" ht="18.75" thickBot="1" x14ac:dyDescent="0.4">
      <c r="B108" s="10" t="s">
        <v>161</v>
      </c>
      <c r="C108" s="10"/>
      <c r="D108" s="10"/>
      <c r="E108" s="10"/>
      <c r="F108" s="11">
        <v>2019</v>
      </c>
      <c r="G108" s="11">
        <v>2020</v>
      </c>
      <c r="H108" s="12">
        <v>2021</v>
      </c>
      <c r="I108" s="28" t="s">
        <v>7</v>
      </c>
      <c r="J108" s="13" t="s">
        <v>8</v>
      </c>
      <c r="K108" s="13" t="s">
        <v>9</v>
      </c>
      <c r="L108" s="13" t="s">
        <v>10</v>
      </c>
      <c r="M108" s="13" t="s">
        <v>11</v>
      </c>
    </row>
    <row r="109" spans="2:13" ht="18.75" thickTop="1" x14ac:dyDescent="0.35">
      <c r="B109" s="7" t="s">
        <v>155</v>
      </c>
      <c r="F109" s="19">
        <v>72159.94</v>
      </c>
      <c r="G109" s="20">
        <v>87534.35</v>
      </c>
      <c r="H109" s="51">
        <v>103044.78</v>
      </c>
      <c r="I109" s="56" t="s">
        <v>21</v>
      </c>
      <c r="J109" s="14" t="s">
        <v>162</v>
      </c>
      <c r="K109" s="14" t="s">
        <v>21</v>
      </c>
      <c r="L109" s="14" t="s">
        <v>21</v>
      </c>
      <c r="M109" s="52" t="s">
        <v>157</v>
      </c>
    </row>
    <row r="110" spans="2:13" x14ac:dyDescent="0.35">
      <c r="C110" s="7" t="s">
        <v>163</v>
      </c>
      <c r="F110" s="38">
        <v>5111.3599999999997</v>
      </c>
      <c r="G110" s="19">
        <v>4244.3500000000004</v>
      </c>
      <c r="H110" s="38">
        <v>6060.28</v>
      </c>
      <c r="I110" s="56" t="s">
        <v>21</v>
      </c>
      <c r="J110" s="14" t="s">
        <v>162</v>
      </c>
      <c r="K110" s="14" t="s">
        <v>21</v>
      </c>
      <c r="L110" s="14" t="s">
        <v>21</v>
      </c>
      <c r="M110" s="52" t="s">
        <v>157</v>
      </c>
    </row>
    <row r="111" spans="2:13" x14ac:dyDescent="0.35">
      <c r="C111" s="7" t="s">
        <v>164</v>
      </c>
      <c r="F111" s="20">
        <v>45264.62</v>
      </c>
      <c r="G111" s="20">
        <v>47366.3</v>
      </c>
      <c r="H111" s="20">
        <v>60959.53</v>
      </c>
      <c r="I111" s="56" t="s">
        <v>21</v>
      </c>
      <c r="J111" s="14" t="s">
        <v>162</v>
      </c>
      <c r="K111" s="14" t="s">
        <v>21</v>
      </c>
      <c r="L111" s="14" t="s">
        <v>21</v>
      </c>
      <c r="M111" s="52" t="s">
        <v>157</v>
      </c>
    </row>
    <row r="112" spans="2:13" x14ac:dyDescent="0.35">
      <c r="C112" s="7" t="s">
        <v>165</v>
      </c>
      <c r="F112" s="20">
        <v>21305.188999999998</v>
      </c>
      <c r="G112" s="20">
        <v>34864.97</v>
      </c>
      <c r="H112" s="20">
        <v>36004.81</v>
      </c>
      <c r="I112" s="56" t="s">
        <v>21</v>
      </c>
      <c r="J112" s="14" t="s">
        <v>162</v>
      </c>
      <c r="K112" s="14" t="s">
        <v>21</v>
      </c>
      <c r="L112" s="14" t="s">
        <v>21</v>
      </c>
      <c r="M112" s="52" t="s">
        <v>157</v>
      </c>
    </row>
    <row r="113" spans="2:13" x14ac:dyDescent="0.35">
      <c r="C113" s="7" t="s">
        <v>166</v>
      </c>
      <c r="F113" s="20">
        <v>477.04</v>
      </c>
      <c r="G113" s="20">
        <v>23</v>
      </c>
      <c r="H113" s="20">
        <v>1.39</v>
      </c>
      <c r="I113" s="56" t="s">
        <v>21</v>
      </c>
      <c r="J113" s="14" t="s">
        <v>162</v>
      </c>
      <c r="K113" s="14" t="s">
        <v>21</v>
      </c>
      <c r="L113" s="14" t="s">
        <v>21</v>
      </c>
      <c r="M113" s="52" t="s">
        <v>157</v>
      </c>
    </row>
    <row r="114" spans="2:13" x14ac:dyDescent="0.35">
      <c r="C114" s="7" t="s">
        <v>167</v>
      </c>
      <c r="F114" s="20">
        <v>1.734</v>
      </c>
      <c r="G114" s="7">
        <v>1035.73</v>
      </c>
      <c r="H114" s="7">
        <v>18.77</v>
      </c>
      <c r="I114" s="56" t="s">
        <v>21</v>
      </c>
      <c r="J114" s="14" t="s">
        <v>162</v>
      </c>
      <c r="K114" s="14" t="s">
        <v>21</v>
      </c>
      <c r="L114" s="14" t="s">
        <v>21</v>
      </c>
      <c r="M114" s="52" t="s">
        <v>157</v>
      </c>
    </row>
    <row r="116" spans="2:13" x14ac:dyDescent="0.35">
      <c r="B116" s="16" t="s">
        <v>27</v>
      </c>
      <c r="F116" s="18"/>
      <c r="G116" s="18"/>
      <c r="H116" s="18"/>
    </row>
    <row r="117" spans="2:13" ht="131.25" customHeight="1" x14ac:dyDescent="0.35">
      <c r="B117" s="114" t="s">
        <v>168</v>
      </c>
      <c r="C117" s="115"/>
      <c r="D117" s="115"/>
      <c r="E117" s="115"/>
      <c r="F117" s="115"/>
      <c r="G117" s="115"/>
      <c r="H117" s="115"/>
      <c r="I117" s="115"/>
      <c r="J117" s="115"/>
      <c r="K117" s="115"/>
      <c r="L117" s="115"/>
      <c r="M117" s="116"/>
    </row>
    <row r="120" spans="2:13" x14ac:dyDescent="0.35">
      <c r="F120" s="14"/>
      <c r="G120" s="14"/>
      <c r="H120" s="14"/>
      <c r="J120" s="14" t="s">
        <v>5</v>
      </c>
    </row>
    <row r="121" spans="2:13" ht="18.75" thickBot="1" x14ac:dyDescent="0.4">
      <c r="B121" s="10" t="s">
        <v>386</v>
      </c>
      <c r="C121" s="10"/>
      <c r="D121" s="10"/>
      <c r="E121" s="10"/>
      <c r="F121" s="11">
        <v>2019</v>
      </c>
      <c r="G121" s="11">
        <v>2020</v>
      </c>
      <c r="H121" s="12">
        <v>2021</v>
      </c>
      <c r="I121" s="28" t="s">
        <v>7</v>
      </c>
      <c r="J121" s="13" t="s">
        <v>8</v>
      </c>
      <c r="K121" s="13" t="s">
        <v>9</v>
      </c>
      <c r="L121" s="13" t="s">
        <v>10</v>
      </c>
      <c r="M121" s="13" t="s">
        <v>11</v>
      </c>
    </row>
    <row r="122" spans="2:13" ht="18.75" thickTop="1" x14ac:dyDescent="0.35">
      <c r="B122" s="7" t="s">
        <v>155</v>
      </c>
      <c r="F122" s="19">
        <v>72159.94</v>
      </c>
      <c r="G122" s="20">
        <v>87534.35</v>
      </c>
      <c r="H122" s="51">
        <v>103044.78</v>
      </c>
      <c r="I122" s="56" t="s">
        <v>21</v>
      </c>
      <c r="J122" s="14" t="s">
        <v>162</v>
      </c>
      <c r="K122" s="14" t="s">
        <v>21</v>
      </c>
      <c r="L122" s="14" t="s">
        <v>21</v>
      </c>
      <c r="M122" s="52" t="s">
        <v>157</v>
      </c>
    </row>
    <row r="123" spans="2:13" x14ac:dyDescent="0.35">
      <c r="C123" s="7" t="s">
        <v>169</v>
      </c>
      <c r="F123" s="19">
        <v>48624.19</v>
      </c>
      <c r="G123" s="20">
        <v>41734.480000000003</v>
      </c>
      <c r="H123" s="38">
        <v>19410.850000000002</v>
      </c>
      <c r="I123" s="56" t="s">
        <v>21</v>
      </c>
      <c r="J123" s="14" t="s">
        <v>162</v>
      </c>
      <c r="K123" s="14" t="s">
        <v>21</v>
      </c>
      <c r="L123" s="14" t="s">
        <v>21</v>
      </c>
      <c r="M123" s="52" t="s">
        <v>157</v>
      </c>
    </row>
    <row r="124" spans="2:13" x14ac:dyDescent="0.35">
      <c r="C124" s="7" t="s">
        <v>170</v>
      </c>
      <c r="F124" s="20">
        <v>23535.74</v>
      </c>
      <c r="G124" s="20">
        <v>45799.87</v>
      </c>
      <c r="H124" s="20">
        <v>83633.930000000008</v>
      </c>
      <c r="I124" s="56" t="s">
        <v>21</v>
      </c>
      <c r="J124" s="14" t="s">
        <v>162</v>
      </c>
      <c r="K124" s="14" t="s">
        <v>21</v>
      </c>
      <c r="L124" s="14" t="s">
        <v>21</v>
      </c>
      <c r="M124" s="52" t="s">
        <v>157</v>
      </c>
    </row>
    <row r="126" spans="2:13" x14ac:dyDescent="0.35">
      <c r="B126" s="16" t="s">
        <v>27</v>
      </c>
      <c r="F126" s="18"/>
      <c r="G126" s="18"/>
      <c r="H126" s="18"/>
    </row>
    <row r="127" spans="2:13" ht="143.25" customHeight="1" x14ac:dyDescent="0.35">
      <c r="B127" s="114" t="s">
        <v>171</v>
      </c>
      <c r="C127" s="115"/>
      <c r="D127" s="115"/>
      <c r="E127" s="115"/>
      <c r="F127" s="115"/>
      <c r="G127" s="115"/>
      <c r="H127" s="115"/>
      <c r="I127" s="115"/>
      <c r="J127" s="115"/>
      <c r="K127" s="115"/>
      <c r="L127" s="115"/>
      <c r="M127" s="116"/>
    </row>
  </sheetData>
  <mergeCells count="31">
    <mergeCell ref="J42:M42"/>
    <mergeCell ref="B49:M49"/>
    <mergeCell ref="F5:H5"/>
    <mergeCell ref="J5:M5"/>
    <mergeCell ref="B15:M15"/>
    <mergeCell ref="F96:H96"/>
    <mergeCell ref="J96:M96"/>
    <mergeCell ref="B4:M4"/>
    <mergeCell ref="B61:M61"/>
    <mergeCell ref="J51:M51"/>
    <mergeCell ref="F64:H64"/>
    <mergeCell ref="J64:M64"/>
    <mergeCell ref="B72:M72"/>
    <mergeCell ref="J17:M17"/>
    <mergeCell ref="B22:M22"/>
    <mergeCell ref="B29:M29"/>
    <mergeCell ref="J24:M24"/>
    <mergeCell ref="F32:H32"/>
    <mergeCell ref="J32:M32"/>
    <mergeCell ref="B31:M31"/>
    <mergeCell ref="B40:M40"/>
    <mergeCell ref="J74:M74"/>
    <mergeCell ref="B81:M81"/>
    <mergeCell ref="J83:M83"/>
    <mergeCell ref="B93:M93"/>
    <mergeCell ref="B95:M95"/>
    <mergeCell ref="B127:M127"/>
    <mergeCell ref="B104:M104"/>
    <mergeCell ref="F107:H107"/>
    <mergeCell ref="J107:M107"/>
    <mergeCell ref="B117:M117"/>
  </mergeCells>
  <phoneticPr fontId="7" type="noConversion"/>
  <pageMargins left="0.511811024" right="0.511811024" top="0.78740157499999996" bottom="0.78740157499999996" header="0.31496062000000002" footer="0.31496062000000002"/>
  <pageSetup paperSize="9" orientation="portrait" r:id="rId1"/>
  <ignoredErrors>
    <ignoredError sqref="M7 M8:M9 M19 M10:M12 M26 M34:M37 M44:M45 M53:M58 M66:M69 M76:M78 M98:M100 M109:M114 M122:M124"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1B3B-61AE-4224-96FE-C5BCB1D1F375}">
  <dimension ref="B2:M44"/>
  <sheetViews>
    <sheetView showGridLines="0" zoomScale="90" zoomScaleNormal="90" workbookViewId="0">
      <selection activeCell="B44" sqref="B44:M44"/>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172</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173</v>
      </c>
      <c r="C5" s="10"/>
      <c r="D5" s="10"/>
      <c r="E5" s="10"/>
      <c r="F5" s="11">
        <v>2019</v>
      </c>
      <c r="G5" s="11">
        <v>2020</v>
      </c>
      <c r="H5" s="12">
        <v>2021</v>
      </c>
      <c r="I5" s="28" t="s">
        <v>7</v>
      </c>
      <c r="J5" s="13" t="s">
        <v>8</v>
      </c>
      <c r="K5" s="13" t="s">
        <v>9</v>
      </c>
      <c r="L5" s="13" t="s">
        <v>10</v>
      </c>
      <c r="M5" s="13" t="s">
        <v>11</v>
      </c>
    </row>
    <row r="6" spans="2:13" ht="18.75" thickTop="1" x14ac:dyDescent="0.35">
      <c r="B6" s="7" t="s">
        <v>174</v>
      </c>
      <c r="F6" s="60">
        <v>235</v>
      </c>
      <c r="G6" s="62">
        <v>201</v>
      </c>
      <c r="H6" s="61">
        <v>186</v>
      </c>
      <c r="I6" s="63" t="s">
        <v>21</v>
      </c>
      <c r="J6" s="14" t="s">
        <v>21</v>
      </c>
      <c r="K6" s="14" t="s">
        <v>21</v>
      </c>
      <c r="L6" s="14" t="s">
        <v>21</v>
      </c>
      <c r="M6" s="14">
        <v>16</v>
      </c>
    </row>
    <row r="7" spans="2:13" x14ac:dyDescent="0.35">
      <c r="C7" s="7" t="s">
        <v>175</v>
      </c>
      <c r="F7" s="60">
        <v>201</v>
      </c>
      <c r="G7" s="60">
        <v>175</v>
      </c>
      <c r="H7" s="61">
        <v>164</v>
      </c>
      <c r="I7" s="63" t="s">
        <v>21</v>
      </c>
      <c r="J7" s="14" t="s">
        <v>21</v>
      </c>
      <c r="K7" s="14" t="s">
        <v>21</v>
      </c>
      <c r="L7" s="14" t="s">
        <v>21</v>
      </c>
      <c r="M7" s="14">
        <v>16</v>
      </c>
    </row>
    <row r="8" spans="2:13" x14ac:dyDescent="0.35">
      <c r="C8" s="7" t="s">
        <v>176</v>
      </c>
      <c r="F8" s="60">
        <v>34</v>
      </c>
      <c r="G8" s="60">
        <v>26</v>
      </c>
      <c r="H8" s="61">
        <v>22</v>
      </c>
      <c r="I8" s="63" t="s">
        <v>21</v>
      </c>
      <c r="J8" s="14" t="s">
        <v>21</v>
      </c>
      <c r="K8" s="14" t="s">
        <v>21</v>
      </c>
      <c r="L8" s="14" t="s">
        <v>21</v>
      </c>
      <c r="M8" s="14">
        <v>16</v>
      </c>
    </row>
    <row r="9" spans="2:13" x14ac:dyDescent="0.35">
      <c r="F9" s="19"/>
      <c r="G9" s="19"/>
      <c r="H9" s="19"/>
      <c r="I9" s="19"/>
      <c r="J9" s="19"/>
      <c r="K9" s="19"/>
    </row>
    <row r="10" spans="2:13" x14ac:dyDescent="0.35">
      <c r="B10" s="16" t="s">
        <v>27</v>
      </c>
      <c r="F10" s="18"/>
      <c r="G10" s="18"/>
      <c r="H10" s="18"/>
    </row>
    <row r="11" spans="2:13" ht="62.25" customHeight="1" x14ac:dyDescent="0.35">
      <c r="B11" s="114" t="s">
        <v>355</v>
      </c>
      <c r="C11" s="115"/>
      <c r="D11" s="115"/>
      <c r="E11" s="115"/>
      <c r="F11" s="115"/>
      <c r="G11" s="115"/>
      <c r="H11" s="115"/>
      <c r="I11" s="115"/>
      <c r="J11" s="115"/>
      <c r="K11" s="115"/>
      <c r="L11" s="115"/>
      <c r="M11" s="116"/>
    </row>
    <row r="13" spans="2:13" ht="17.25" customHeight="1" x14ac:dyDescent="0.35"/>
    <row r="14" spans="2:13" x14ac:dyDescent="0.35">
      <c r="F14" s="117"/>
      <c r="G14" s="117"/>
      <c r="H14" s="117"/>
      <c r="J14" s="117" t="s">
        <v>5</v>
      </c>
      <c r="K14" s="117"/>
      <c r="L14" s="117"/>
      <c r="M14" s="117"/>
    </row>
    <row r="15" spans="2:13" ht="18.75" thickBot="1" x14ac:dyDescent="0.4">
      <c r="B15" s="10" t="s">
        <v>177</v>
      </c>
      <c r="C15" s="10"/>
      <c r="D15" s="10"/>
      <c r="E15" s="10"/>
      <c r="F15" s="11">
        <v>2019</v>
      </c>
      <c r="G15" s="11">
        <v>2020</v>
      </c>
      <c r="H15" s="12">
        <v>2021</v>
      </c>
      <c r="I15" s="28" t="s">
        <v>7</v>
      </c>
      <c r="J15" s="13" t="s">
        <v>8</v>
      </c>
      <c r="K15" s="13" t="s">
        <v>9</v>
      </c>
      <c r="L15" s="13" t="s">
        <v>10</v>
      </c>
      <c r="M15" s="13" t="s">
        <v>11</v>
      </c>
    </row>
    <row r="16" spans="2:13" ht="18.75" thickTop="1" x14ac:dyDescent="0.35">
      <c r="B16" s="7" t="s">
        <v>178</v>
      </c>
      <c r="F16" s="60" t="s">
        <v>21</v>
      </c>
      <c r="G16" s="62">
        <v>2161</v>
      </c>
      <c r="H16" s="61">
        <v>4019</v>
      </c>
      <c r="I16" s="63" t="s">
        <v>21</v>
      </c>
      <c r="J16" s="14" t="s">
        <v>179</v>
      </c>
      <c r="K16" s="14" t="s">
        <v>21</v>
      </c>
      <c r="L16" s="14" t="s">
        <v>21</v>
      </c>
      <c r="M16" s="14">
        <v>16</v>
      </c>
    </row>
    <row r="17" spans="2:13" x14ac:dyDescent="0.35">
      <c r="B17" s="7" t="s">
        <v>180</v>
      </c>
      <c r="F17" s="60" t="s">
        <v>21</v>
      </c>
      <c r="G17" s="60">
        <v>1804</v>
      </c>
      <c r="H17" s="61">
        <v>3781</v>
      </c>
      <c r="I17" s="63" t="s">
        <v>21</v>
      </c>
      <c r="J17" s="14" t="s">
        <v>179</v>
      </c>
      <c r="K17" s="14" t="s">
        <v>21</v>
      </c>
      <c r="L17" s="14" t="s">
        <v>21</v>
      </c>
      <c r="M17" s="14">
        <v>16</v>
      </c>
    </row>
    <row r="18" spans="2:13" x14ac:dyDescent="0.35">
      <c r="F18" s="60"/>
      <c r="G18" s="60"/>
      <c r="H18" s="60"/>
      <c r="I18" s="60"/>
      <c r="J18" s="60"/>
      <c r="K18" s="60"/>
      <c r="L18" s="60"/>
      <c r="M18" s="60"/>
    </row>
    <row r="19" spans="2:13" x14ac:dyDescent="0.35">
      <c r="F19" s="19"/>
      <c r="G19" s="19"/>
      <c r="H19" s="19"/>
      <c r="I19" s="19"/>
      <c r="J19" s="19"/>
      <c r="K19" s="19"/>
    </row>
    <row r="20" spans="2:13" x14ac:dyDescent="0.35">
      <c r="B20" s="16" t="s">
        <v>27</v>
      </c>
      <c r="F20" s="18"/>
      <c r="G20" s="18"/>
      <c r="H20" s="18"/>
    </row>
    <row r="21" spans="2:13" ht="41.25" customHeight="1" x14ac:dyDescent="0.35">
      <c r="B21" s="114" t="s">
        <v>181</v>
      </c>
      <c r="C21" s="115"/>
      <c r="D21" s="115"/>
      <c r="E21" s="115"/>
      <c r="F21" s="115"/>
      <c r="G21" s="115"/>
      <c r="H21" s="115"/>
      <c r="I21" s="115"/>
      <c r="J21" s="115"/>
      <c r="K21" s="115"/>
      <c r="L21" s="115"/>
      <c r="M21" s="116"/>
    </row>
    <row r="24" spans="2:13" x14ac:dyDescent="0.35">
      <c r="F24" s="117"/>
      <c r="G24" s="117"/>
      <c r="H24" s="117"/>
      <c r="J24" s="117" t="s">
        <v>5</v>
      </c>
      <c r="K24" s="117"/>
      <c r="L24" s="117"/>
      <c r="M24" s="117"/>
    </row>
    <row r="25" spans="2:13" ht="18.75" thickBot="1" x14ac:dyDescent="0.4">
      <c r="B25" s="10" t="s">
        <v>177</v>
      </c>
      <c r="C25" s="10"/>
      <c r="D25" s="10"/>
      <c r="E25" s="10"/>
      <c r="F25" s="11">
        <v>2019</v>
      </c>
      <c r="G25" s="11">
        <v>2020</v>
      </c>
      <c r="H25" s="12">
        <v>2021</v>
      </c>
      <c r="I25" s="28" t="s">
        <v>7</v>
      </c>
      <c r="J25" s="13" t="s">
        <v>8</v>
      </c>
      <c r="K25" s="13" t="s">
        <v>9</v>
      </c>
      <c r="L25" s="13" t="s">
        <v>10</v>
      </c>
      <c r="M25" s="13" t="s">
        <v>11</v>
      </c>
    </row>
    <row r="26" spans="2:13" ht="18.75" thickTop="1" x14ac:dyDescent="0.35">
      <c r="B26" s="7" t="s">
        <v>356</v>
      </c>
      <c r="F26" s="60" t="s">
        <v>21</v>
      </c>
      <c r="G26" s="57">
        <v>0.83499999999999996</v>
      </c>
      <c r="H26" s="66">
        <v>0.94079999999999997</v>
      </c>
      <c r="I26" s="63" t="s">
        <v>21</v>
      </c>
      <c r="J26" s="14" t="s">
        <v>179</v>
      </c>
      <c r="K26" s="14" t="s">
        <v>21</v>
      </c>
      <c r="L26" s="14" t="s">
        <v>21</v>
      </c>
      <c r="M26" s="14">
        <v>16</v>
      </c>
    </row>
    <row r="27" spans="2:13" x14ac:dyDescent="0.35">
      <c r="C27" s="65" t="s">
        <v>182</v>
      </c>
      <c r="F27" s="60" t="s">
        <v>21</v>
      </c>
      <c r="G27" s="64">
        <v>0.65210000000000001</v>
      </c>
      <c r="H27" s="66">
        <v>0.75757575757575757</v>
      </c>
      <c r="I27" s="63" t="s">
        <v>21</v>
      </c>
      <c r="J27" s="14" t="s">
        <v>179</v>
      </c>
      <c r="K27" s="14" t="s">
        <v>21</v>
      </c>
      <c r="L27" s="14" t="s">
        <v>21</v>
      </c>
      <c r="M27" s="14">
        <v>16</v>
      </c>
    </row>
    <row r="28" spans="2:13" x14ac:dyDescent="0.35">
      <c r="C28" s="65" t="s">
        <v>183</v>
      </c>
      <c r="F28" s="60" t="s">
        <v>21</v>
      </c>
      <c r="G28" s="64">
        <v>0.90469999999999995</v>
      </c>
      <c r="H28" s="64">
        <v>1</v>
      </c>
      <c r="I28" s="63" t="s">
        <v>21</v>
      </c>
      <c r="J28" s="14" t="s">
        <v>179</v>
      </c>
      <c r="K28" s="14" t="s">
        <v>21</v>
      </c>
      <c r="L28" s="14" t="s">
        <v>21</v>
      </c>
      <c r="M28" s="14">
        <v>16</v>
      </c>
    </row>
    <row r="29" spans="2:13" x14ac:dyDescent="0.35">
      <c r="C29" s="65" t="s">
        <v>184</v>
      </c>
      <c r="F29" s="60" t="s">
        <v>21</v>
      </c>
      <c r="G29" s="64">
        <v>0.8417</v>
      </c>
      <c r="H29" s="64">
        <v>0.92842323651452285</v>
      </c>
      <c r="I29" s="63" t="s">
        <v>21</v>
      </c>
      <c r="J29" s="14" t="s">
        <v>179</v>
      </c>
      <c r="K29" s="14" t="s">
        <v>21</v>
      </c>
      <c r="L29" s="14" t="s">
        <v>21</v>
      </c>
      <c r="M29" s="14">
        <v>16</v>
      </c>
    </row>
    <row r="30" spans="2:13" x14ac:dyDescent="0.35">
      <c r="C30" s="65" t="s">
        <v>185</v>
      </c>
      <c r="F30" s="60" t="s">
        <v>21</v>
      </c>
      <c r="G30" s="64">
        <v>0.83860000000000001</v>
      </c>
      <c r="H30" s="64">
        <v>0.96111719605695511</v>
      </c>
      <c r="I30" s="63" t="s">
        <v>21</v>
      </c>
      <c r="J30" s="14" t="s">
        <v>179</v>
      </c>
      <c r="K30" s="14" t="s">
        <v>21</v>
      </c>
      <c r="L30" s="14" t="s">
        <v>21</v>
      </c>
      <c r="M30" s="14">
        <v>16</v>
      </c>
    </row>
    <row r="31" spans="2:13" x14ac:dyDescent="0.35">
      <c r="C31" s="65" t="s">
        <v>186</v>
      </c>
      <c r="F31" s="60" t="s">
        <v>21</v>
      </c>
      <c r="G31" s="64">
        <v>0.58330000000000004</v>
      </c>
      <c r="H31" s="64">
        <v>0.90230515916575194</v>
      </c>
      <c r="I31" s="63" t="s">
        <v>21</v>
      </c>
      <c r="J31" s="14" t="s">
        <v>179</v>
      </c>
      <c r="K31" s="14" t="s">
        <v>21</v>
      </c>
      <c r="L31" s="14" t="s">
        <v>21</v>
      </c>
      <c r="M31" s="14">
        <v>16</v>
      </c>
    </row>
    <row r="32" spans="2:13" x14ac:dyDescent="0.35">
      <c r="C32" s="65" t="s">
        <v>187</v>
      </c>
      <c r="F32" s="60" t="s">
        <v>21</v>
      </c>
      <c r="G32" s="64" t="s">
        <v>21</v>
      </c>
      <c r="H32" s="64">
        <v>0.98780487804878048</v>
      </c>
      <c r="I32" s="63" t="s">
        <v>21</v>
      </c>
      <c r="J32" s="14" t="s">
        <v>179</v>
      </c>
      <c r="K32" s="14" t="s">
        <v>21</v>
      </c>
      <c r="L32" s="14" t="s">
        <v>21</v>
      </c>
      <c r="M32" s="14">
        <v>16</v>
      </c>
    </row>
    <row r="35" spans="2:13" x14ac:dyDescent="0.35">
      <c r="B35" s="16" t="s">
        <v>27</v>
      </c>
      <c r="F35" s="18"/>
      <c r="G35" s="18"/>
      <c r="H35" s="18"/>
    </row>
    <row r="36" spans="2:13" ht="48" customHeight="1" x14ac:dyDescent="0.35">
      <c r="B36" s="114" t="s">
        <v>181</v>
      </c>
      <c r="C36" s="115"/>
      <c r="D36" s="115"/>
      <c r="E36" s="115"/>
      <c r="F36" s="115"/>
      <c r="G36" s="115"/>
      <c r="H36" s="115"/>
      <c r="I36" s="115"/>
      <c r="J36" s="115"/>
      <c r="K36" s="115"/>
      <c r="L36" s="115"/>
      <c r="M36" s="116"/>
    </row>
    <row r="39" spans="2:13" x14ac:dyDescent="0.35">
      <c r="F39" s="117"/>
      <c r="G39" s="117"/>
      <c r="H39" s="117"/>
      <c r="J39" s="117" t="s">
        <v>5</v>
      </c>
      <c r="K39" s="117"/>
      <c r="L39" s="117"/>
      <c r="M39" s="117"/>
    </row>
    <row r="40" spans="2:13" ht="18.75" thickBot="1" x14ac:dyDescent="0.4">
      <c r="B40" s="10" t="s">
        <v>188</v>
      </c>
      <c r="C40" s="10"/>
      <c r="D40" s="10"/>
      <c r="E40" s="10"/>
      <c r="F40" s="11">
        <v>2019</v>
      </c>
      <c r="G40" s="11">
        <v>2020</v>
      </c>
      <c r="H40" s="12">
        <v>2021</v>
      </c>
      <c r="I40" s="28" t="s">
        <v>7</v>
      </c>
      <c r="J40" s="13" t="s">
        <v>8</v>
      </c>
      <c r="K40" s="13" t="s">
        <v>9</v>
      </c>
      <c r="L40" s="13" t="s">
        <v>10</v>
      </c>
      <c r="M40" s="13" t="s">
        <v>11</v>
      </c>
    </row>
    <row r="41" spans="2:13" ht="18.75" thickTop="1" x14ac:dyDescent="0.35">
      <c r="B41" s="7" t="s">
        <v>189</v>
      </c>
      <c r="F41" s="60">
        <v>0</v>
      </c>
      <c r="G41" s="60">
        <v>0</v>
      </c>
      <c r="H41" s="60">
        <v>0</v>
      </c>
      <c r="I41" s="63" t="s">
        <v>21</v>
      </c>
      <c r="J41" s="14" t="s">
        <v>21</v>
      </c>
      <c r="K41" s="14" t="s">
        <v>21</v>
      </c>
      <c r="L41" s="14" t="s">
        <v>21</v>
      </c>
      <c r="M41" s="14">
        <v>16</v>
      </c>
    </row>
    <row r="43" spans="2:13" x14ac:dyDescent="0.35">
      <c r="B43" s="16" t="s">
        <v>27</v>
      </c>
      <c r="F43" s="18"/>
      <c r="G43" s="18"/>
      <c r="H43" s="18"/>
    </row>
    <row r="44" spans="2:13" ht="57.75" customHeight="1" x14ac:dyDescent="0.35">
      <c r="B44" s="114" t="s">
        <v>357</v>
      </c>
      <c r="C44" s="115"/>
      <c r="D44" s="115"/>
      <c r="E44" s="115"/>
      <c r="F44" s="115"/>
      <c r="G44" s="115"/>
      <c r="H44" s="115"/>
      <c r="I44" s="115"/>
      <c r="J44" s="115"/>
      <c r="K44" s="115"/>
      <c r="L44" s="115"/>
      <c r="M44" s="116"/>
    </row>
  </sheetData>
  <mergeCells count="12">
    <mergeCell ref="B36:M36"/>
    <mergeCell ref="F39:H39"/>
    <mergeCell ref="J39:M39"/>
    <mergeCell ref="B44:M44"/>
    <mergeCell ref="F4:H4"/>
    <mergeCell ref="J4:M4"/>
    <mergeCell ref="B11:M11"/>
    <mergeCell ref="F14:H14"/>
    <mergeCell ref="J14:M14"/>
    <mergeCell ref="B21:M21"/>
    <mergeCell ref="F24:H24"/>
    <mergeCell ref="J24:M24"/>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E8A7-3651-4B6B-BA98-F6DB2D7A6638}">
  <dimension ref="B2:M40"/>
  <sheetViews>
    <sheetView showGridLines="0" zoomScale="90" zoomScaleNormal="90" workbookViewId="0">
      <selection activeCell="B12" sqref="B12:M12"/>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190</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191</v>
      </c>
      <c r="C5" s="10"/>
      <c r="D5" s="10"/>
      <c r="E5" s="10"/>
      <c r="F5" s="11">
        <v>2019</v>
      </c>
      <c r="G5" s="11">
        <v>2020</v>
      </c>
      <c r="H5" s="12">
        <v>2021</v>
      </c>
      <c r="I5" s="28" t="s">
        <v>7</v>
      </c>
      <c r="J5" s="13" t="s">
        <v>8</v>
      </c>
      <c r="K5" s="13" t="s">
        <v>9</v>
      </c>
      <c r="L5" s="13" t="s">
        <v>10</v>
      </c>
      <c r="M5" s="13" t="s">
        <v>11</v>
      </c>
    </row>
    <row r="6" spans="2:13" ht="18.75" thickTop="1" x14ac:dyDescent="0.35">
      <c r="B6" s="7" t="s">
        <v>192</v>
      </c>
      <c r="F6" s="60">
        <v>34</v>
      </c>
      <c r="G6" s="62">
        <v>26</v>
      </c>
      <c r="H6" s="61">
        <v>11</v>
      </c>
      <c r="I6" s="63" t="s">
        <v>21</v>
      </c>
      <c r="J6" s="14" t="s">
        <v>193</v>
      </c>
      <c r="K6" s="14" t="s">
        <v>194</v>
      </c>
      <c r="L6" s="14" t="s">
        <v>21</v>
      </c>
      <c r="M6" s="14" t="s">
        <v>195</v>
      </c>
    </row>
    <row r="7" spans="2:13" x14ac:dyDescent="0.35">
      <c r="B7" s="7" t="s">
        <v>196</v>
      </c>
      <c r="F7" s="19">
        <v>1.64</v>
      </c>
      <c r="G7" s="19">
        <v>1.31</v>
      </c>
      <c r="H7" s="51">
        <v>0.53</v>
      </c>
      <c r="I7" s="63" t="s">
        <v>21</v>
      </c>
      <c r="J7" s="14" t="s">
        <v>193</v>
      </c>
      <c r="K7" s="14" t="s">
        <v>194</v>
      </c>
      <c r="L7" s="14" t="s">
        <v>21</v>
      </c>
      <c r="M7" s="14" t="s">
        <v>195</v>
      </c>
    </row>
    <row r="8" spans="2:13" x14ac:dyDescent="0.35">
      <c r="B8" s="7" t="s">
        <v>197</v>
      </c>
      <c r="F8" s="60">
        <v>368</v>
      </c>
      <c r="G8" s="60">
        <v>255</v>
      </c>
      <c r="H8" s="61">
        <v>325</v>
      </c>
      <c r="I8" s="63" t="s">
        <v>21</v>
      </c>
      <c r="J8" s="14" t="s">
        <v>193</v>
      </c>
      <c r="K8" s="14" t="s">
        <v>194</v>
      </c>
      <c r="L8" s="14" t="s">
        <v>21</v>
      </c>
      <c r="M8" s="14" t="s">
        <v>195</v>
      </c>
    </row>
    <row r="9" spans="2:13" x14ac:dyDescent="0.35">
      <c r="B9" s="7" t="s">
        <v>198</v>
      </c>
      <c r="F9" s="19">
        <v>27.63</v>
      </c>
      <c r="G9" s="19">
        <v>20.66</v>
      </c>
      <c r="H9" s="51">
        <v>76.75</v>
      </c>
      <c r="I9" s="63" t="s">
        <v>21</v>
      </c>
      <c r="J9" s="14" t="s">
        <v>193</v>
      </c>
      <c r="K9" s="14" t="s">
        <v>194</v>
      </c>
      <c r="L9" s="14" t="s">
        <v>21</v>
      </c>
      <c r="M9" s="14" t="s">
        <v>195</v>
      </c>
    </row>
    <row r="10" spans="2:13" x14ac:dyDescent="0.35">
      <c r="F10" s="19"/>
      <c r="G10" s="19"/>
      <c r="H10" s="19"/>
      <c r="I10" s="19"/>
      <c r="J10" s="19"/>
      <c r="K10" s="19"/>
    </row>
    <row r="11" spans="2:13" x14ac:dyDescent="0.35">
      <c r="B11" s="16" t="s">
        <v>27</v>
      </c>
      <c r="F11" s="18"/>
      <c r="G11" s="18"/>
      <c r="H11" s="18"/>
    </row>
    <row r="12" spans="2:13" ht="79.5" customHeight="1" x14ac:dyDescent="0.35">
      <c r="B12" s="114" t="s">
        <v>199</v>
      </c>
      <c r="C12" s="115"/>
      <c r="D12" s="115"/>
      <c r="E12" s="115"/>
      <c r="F12" s="115"/>
      <c r="G12" s="115"/>
      <c r="H12" s="115"/>
      <c r="I12" s="115"/>
      <c r="J12" s="115"/>
      <c r="K12" s="115"/>
      <c r="L12" s="115"/>
      <c r="M12" s="116"/>
    </row>
    <row r="14" spans="2:13" ht="17.25" customHeight="1" x14ac:dyDescent="0.35"/>
    <row r="15" spans="2:13" x14ac:dyDescent="0.35">
      <c r="F15" s="117"/>
      <c r="G15" s="117"/>
      <c r="H15" s="117"/>
      <c r="J15" s="117" t="s">
        <v>5</v>
      </c>
      <c r="K15" s="117"/>
      <c r="L15" s="117"/>
      <c r="M15" s="117"/>
    </row>
    <row r="16" spans="2:13" ht="18.75" thickBot="1" x14ac:dyDescent="0.4">
      <c r="B16" s="10" t="s">
        <v>200</v>
      </c>
      <c r="C16" s="10"/>
      <c r="D16" s="10"/>
      <c r="E16" s="10"/>
      <c r="F16" s="11">
        <v>2019</v>
      </c>
      <c r="G16" s="11">
        <v>2020</v>
      </c>
      <c r="H16" s="12">
        <v>2021</v>
      </c>
      <c r="I16" s="28" t="s">
        <v>7</v>
      </c>
      <c r="J16" s="13" t="s">
        <v>8</v>
      </c>
      <c r="K16" s="13" t="s">
        <v>9</v>
      </c>
      <c r="L16" s="13" t="s">
        <v>10</v>
      </c>
      <c r="M16" s="13" t="s">
        <v>11</v>
      </c>
    </row>
    <row r="17" spans="2:13" ht="18.75" thickTop="1" x14ac:dyDescent="0.35">
      <c r="B17" s="7" t="s">
        <v>201</v>
      </c>
      <c r="F17" s="60">
        <v>301</v>
      </c>
      <c r="G17" s="62">
        <v>204</v>
      </c>
      <c r="H17" s="61">
        <v>185</v>
      </c>
      <c r="I17" s="63" t="s">
        <v>21</v>
      </c>
      <c r="J17" s="14" t="s">
        <v>193</v>
      </c>
      <c r="K17" s="14" t="s">
        <v>194</v>
      </c>
      <c r="L17" s="14" t="s">
        <v>21</v>
      </c>
      <c r="M17" s="14" t="s">
        <v>195</v>
      </c>
    </row>
    <row r="18" spans="2:13" x14ac:dyDescent="0.35">
      <c r="B18" s="7" t="s">
        <v>196</v>
      </c>
      <c r="F18" s="19">
        <v>14.56</v>
      </c>
      <c r="G18" s="19">
        <v>7.27</v>
      </c>
      <c r="H18" s="51">
        <v>8.99</v>
      </c>
      <c r="I18" s="63" t="s">
        <v>21</v>
      </c>
      <c r="J18" s="14" t="s">
        <v>193</v>
      </c>
      <c r="K18" s="14" t="s">
        <v>194</v>
      </c>
      <c r="L18" s="14" t="s">
        <v>21</v>
      </c>
      <c r="M18" s="14" t="s">
        <v>195</v>
      </c>
    </row>
    <row r="19" spans="2:13" x14ac:dyDescent="0.35">
      <c r="B19" s="7" t="s">
        <v>202</v>
      </c>
      <c r="F19" s="60">
        <v>125</v>
      </c>
      <c r="G19" s="60">
        <v>101</v>
      </c>
      <c r="H19" s="61">
        <v>183</v>
      </c>
      <c r="I19" s="63" t="s">
        <v>21</v>
      </c>
      <c r="J19" s="14" t="s">
        <v>193</v>
      </c>
      <c r="K19" s="14" t="s">
        <v>194</v>
      </c>
      <c r="L19" s="14" t="s">
        <v>21</v>
      </c>
      <c r="M19" s="14" t="s">
        <v>195</v>
      </c>
    </row>
    <row r="20" spans="2:13" x14ac:dyDescent="0.35">
      <c r="B20" s="7" t="s">
        <v>198</v>
      </c>
      <c r="F20" s="19">
        <v>9.39</v>
      </c>
      <c r="G20" s="19">
        <v>6.4</v>
      </c>
      <c r="H20" s="51">
        <v>36.44</v>
      </c>
      <c r="I20" s="63" t="s">
        <v>21</v>
      </c>
      <c r="J20" s="14" t="s">
        <v>193</v>
      </c>
      <c r="K20" s="14" t="s">
        <v>194</v>
      </c>
      <c r="L20" s="14" t="s">
        <v>21</v>
      </c>
      <c r="M20" s="14" t="s">
        <v>195</v>
      </c>
    </row>
    <row r="22" spans="2:13" x14ac:dyDescent="0.35">
      <c r="B22" s="16" t="s">
        <v>27</v>
      </c>
      <c r="F22" s="18"/>
      <c r="G22" s="18"/>
      <c r="H22" s="18"/>
    </row>
    <row r="23" spans="2:13" ht="92.25" customHeight="1" x14ac:dyDescent="0.35">
      <c r="B23" s="114" t="s">
        <v>199</v>
      </c>
      <c r="C23" s="115"/>
      <c r="D23" s="115"/>
      <c r="E23" s="115"/>
      <c r="F23" s="115"/>
      <c r="G23" s="115"/>
      <c r="H23" s="115"/>
      <c r="I23" s="115"/>
      <c r="J23" s="115"/>
      <c r="K23" s="115"/>
      <c r="L23" s="115"/>
      <c r="M23" s="116"/>
    </row>
    <row r="26" spans="2:13" x14ac:dyDescent="0.35">
      <c r="F26" s="14"/>
      <c r="G26" s="14"/>
      <c r="H26" s="14"/>
      <c r="J26" s="14" t="s">
        <v>5</v>
      </c>
    </row>
    <row r="27" spans="2:13" ht="18.75" thickBot="1" x14ac:dyDescent="0.4">
      <c r="B27" s="10" t="s">
        <v>203</v>
      </c>
      <c r="C27" s="10"/>
      <c r="D27" s="10"/>
      <c r="E27" s="10"/>
      <c r="F27" s="11">
        <v>2019</v>
      </c>
      <c r="G27" s="11">
        <v>2020</v>
      </c>
      <c r="H27" s="12">
        <v>2021</v>
      </c>
      <c r="I27" s="28" t="s">
        <v>7</v>
      </c>
      <c r="J27" s="13" t="s">
        <v>8</v>
      </c>
      <c r="K27" s="13" t="s">
        <v>9</v>
      </c>
      <c r="L27" s="13" t="s">
        <v>10</v>
      </c>
      <c r="M27" s="13" t="s">
        <v>11</v>
      </c>
    </row>
    <row r="28" spans="2:13" ht="18.75" thickTop="1" x14ac:dyDescent="0.35">
      <c r="B28" s="7" t="s">
        <v>204</v>
      </c>
      <c r="F28" s="60">
        <v>10</v>
      </c>
      <c r="G28" s="62">
        <v>2</v>
      </c>
      <c r="H28" s="61">
        <v>2</v>
      </c>
      <c r="I28" s="63" t="s">
        <v>21</v>
      </c>
      <c r="J28" s="14" t="s">
        <v>205</v>
      </c>
      <c r="K28" s="14" t="s">
        <v>194</v>
      </c>
      <c r="L28" s="14" t="s">
        <v>21</v>
      </c>
      <c r="M28" s="14" t="s">
        <v>195</v>
      </c>
    </row>
    <row r="29" spans="2:13" x14ac:dyDescent="0.35">
      <c r="B29" s="7" t="s">
        <v>206</v>
      </c>
      <c r="F29" s="60">
        <v>1391</v>
      </c>
      <c r="G29" s="60">
        <v>943</v>
      </c>
      <c r="H29" s="61">
        <v>403</v>
      </c>
      <c r="I29" s="63" t="s">
        <v>21</v>
      </c>
      <c r="J29" s="14" t="s">
        <v>205</v>
      </c>
      <c r="K29" s="14" t="s">
        <v>194</v>
      </c>
      <c r="L29" s="14" t="s">
        <v>21</v>
      </c>
      <c r="M29" s="14" t="s">
        <v>195</v>
      </c>
    </row>
    <row r="31" spans="2:13" x14ac:dyDescent="0.35">
      <c r="B31" s="16" t="s">
        <v>27</v>
      </c>
      <c r="F31" s="18"/>
      <c r="G31" s="18"/>
      <c r="H31" s="18"/>
    </row>
    <row r="32" spans="2:13" ht="81" customHeight="1" x14ac:dyDescent="0.35">
      <c r="B32" s="114" t="s">
        <v>207</v>
      </c>
      <c r="C32" s="115"/>
      <c r="D32" s="115"/>
      <c r="E32" s="115"/>
      <c r="F32" s="115"/>
      <c r="G32" s="115"/>
      <c r="H32" s="115"/>
      <c r="I32" s="115"/>
      <c r="J32" s="115"/>
      <c r="K32" s="115"/>
      <c r="L32" s="115"/>
      <c r="M32" s="116"/>
    </row>
    <row r="34" spans="2:13" x14ac:dyDescent="0.35">
      <c r="F34" s="14"/>
      <c r="G34" s="14"/>
      <c r="H34" s="14"/>
      <c r="J34" s="14" t="s">
        <v>5</v>
      </c>
    </row>
    <row r="35" spans="2:13" ht="18.75" thickBot="1" x14ac:dyDescent="0.4">
      <c r="B35" s="10" t="s">
        <v>208</v>
      </c>
      <c r="C35" s="10"/>
      <c r="D35" s="10"/>
      <c r="E35" s="10"/>
      <c r="F35" s="11">
        <v>2019</v>
      </c>
      <c r="G35" s="11">
        <v>2020</v>
      </c>
      <c r="H35" s="12">
        <v>2021</v>
      </c>
      <c r="I35" s="28" t="s">
        <v>7</v>
      </c>
      <c r="J35" s="13" t="s">
        <v>8</v>
      </c>
      <c r="K35" s="13" t="s">
        <v>9</v>
      </c>
      <c r="L35" s="13" t="s">
        <v>10</v>
      </c>
      <c r="M35" s="13" t="s">
        <v>11</v>
      </c>
    </row>
    <row r="36" spans="2:13" ht="18.75" thickTop="1" x14ac:dyDescent="0.35">
      <c r="B36" s="7" t="s">
        <v>209</v>
      </c>
      <c r="F36" s="60">
        <v>0</v>
      </c>
      <c r="G36" s="62">
        <v>0</v>
      </c>
      <c r="H36" s="61">
        <v>0</v>
      </c>
      <c r="I36" s="63" t="s">
        <v>21</v>
      </c>
      <c r="J36" s="14" t="s">
        <v>193</v>
      </c>
      <c r="K36" s="14" t="s">
        <v>194</v>
      </c>
      <c r="L36" s="14" t="s">
        <v>21</v>
      </c>
      <c r="M36" s="14" t="s">
        <v>195</v>
      </c>
    </row>
    <row r="37" spans="2:13" x14ac:dyDescent="0.35">
      <c r="B37" s="7" t="s">
        <v>210</v>
      </c>
      <c r="F37" s="60">
        <v>0</v>
      </c>
      <c r="G37" s="60">
        <v>0</v>
      </c>
      <c r="H37" s="61">
        <v>0</v>
      </c>
      <c r="I37" s="63" t="s">
        <v>21</v>
      </c>
      <c r="J37" s="14" t="s">
        <v>193</v>
      </c>
      <c r="K37" s="14" t="s">
        <v>194</v>
      </c>
      <c r="L37" s="14" t="s">
        <v>21</v>
      </c>
      <c r="M37" s="14" t="s">
        <v>195</v>
      </c>
    </row>
    <row r="39" spans="2:13" x14ac:dyDescent="0.35">
      <c r="B39" s="16" t="s">
        <v>27</v>
      </c>
      <c r="F39" s="18"/>
      <c r="G39" s="18"/>
      <c r="H39" s="18"/>
    </row>
    <row r="40" spans="2:13" ht="86.25" customHeight="1" x14ac:dyDescent="0.35">
      <c r="B40" s="114" t="s">
        <v>211</v>
      </c>
      <c r="C40" s="115"/>
      <c r="D40" s="115"/>
      <c r="E40" s="115"/>
      <c r="F40" s="115"/>
      <c r="G40" s="115"/>
      <c r="H40" s="115"/>
      <c r="I40" s="115"/>
      <c r="J40" s="115"/>
      <c r="K40" s="115"/>
      <c r="L40" s="115"/>
      <c r="M40" s="116"/>
    </row>
  </sheetData>
  <mergeCells count="8">
    <mergeCell ref="B23:M23"/>
    <mergeCell ref="B32:M32"/>
    <mergeCell ref="B40:M40"/>
    <mergeCell ref="F4:H4"/>
    <mergeCell ref="J4:M4"/>
    <mergeCell ref="B12:M12"/>
    <mergeCell ref="F15:H15"/>
    <mergeCell ref="J15:M15"/>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27F8-B6CD-4D49-869F-40F31FC9486C}">
  <dimension ref="B2:M98"/>
  <sheetViews>
    <sheetView showGridLines="0" topLeftCell="A61" zoomScale="90" zoomScaleNormal="90" workbookViewId="0">
      <selection activeCell="E9" sqref="E9"/>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212</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384</v>
      </c>
      <c r="C5" s="10"/>
      <c r="D5" s="10"/>
      <c r="E5" s="10"/>
      <c r="F5" s="11">
        <v>2019</v>
      </c>
      <c r="G5" s="11">
        <v>2020</v>
      </c>
      <c r="H5" s="25">
        <v>2021</v>
      </c>
      <c r="I5" s="28" t="s">
        <v>7</v>
      </c>
      <c r="J5" s="13" t="s">
        <v>8</v>
      </c>
      <c r="K5" s="13" t="s">
        <v>9</v>
      </c>
      <c r="L5" s="13" t="s">
        <v>10</v>
      </c>
      <c r="M5" s="13" t="s">
        <v>11</v>
      </c>
    </row>
    <row r="6" spans="2:13" ht="18.75" thickTop="1" x14ac:dyDescent="0.35">
      <c r="B6" s="7" t="s">
        <v>213</v>
      </c>
      <c r="F6" s="67">
        <v>18469</v>
      </c>
      <c r="G6" s="67">
        <v>19950</v>
      </c>
      <c r="H6" s="67">
        <v>21215</v>
      </c>
      <c r="I6" s="63" t="s">
        <v>21</v>
      </c>
      <c r="J6" s="14" t="s">
        <v>214</v>
      </c>
      <c r="K6" s="14" t="s">
        <v>21</v>
      </c>
      <c r="L6" s="14" t="s">
        <v>21</v>
      </c>
      <c r="M6" s="52" t="s">
        <v>215</v>
      </c>
    </row>
    <row r="7" spans="2:13" x14ac:dyDescent="0.35">
      <c r="C7" s="7" t="s">
        <v>216</v>
      </c>
      <c r="F7" s="67">
        <v>10978</v>
      </c>
      <c r="G7" s="67">
        <v>11539</v>
      </c>
      <c r="H7" s="67">
        <v>12041</v>
      </c>
      <c r="I7" s="63" t="s">
        <v>21</v>
      </c>
      <c r="J7" s="14" t="s">
        <v>214</v>
      </c>
      <c r="K7" s="14" t="s">
        <v>21</v>
      </c>
      <c r="L7" s="14" t="s">
        <v>21</v>
      </c>
      <c r="M7" s="52" t="s">
        <v>215</v>
      </c>
    </row>
    <row r="8" spans="2:13" x14ac:dyDescent="0.35">
      <c r="C8" s="7" t="s">
        <v>217</v>
      </c>
      <c r="F8" s="67">
        <v>2388</v>
      </c>
      <c r="G8" s="67">
        <v>2712</v>
      </c>
      <c r="H8" s="67">
        <v>2609</v>
      </c>
      <c r="I8" s="63" t="s">
        <v>21</v>
      </c>
      <c r="J8" s="14" t="s">
        <v>214</v>
      </c>
      <c r="K8" s="14" t="s">
        <v>21</v>
      </c>
      <c r="L8" s="14" t="s">
        <v>21</v>
      </c>
      <c r="M8" s="52" t="s">
        <v>215</v>
      </c>
    </row>
    <row r="9" spans="2:13" x14ac:dyDescent="0.35">
      <c r="C9" s="7" t="s">
        <v>218</v>
      </c>
      <c r="F9" s="67">
        <v>51</v>
      </c>
      <c r="G9" s="67">
        <v>27</v>
      </c>
      <c r="H9" s="67">
        <v>25</v>
      </c>
      <c r="I9" s="63" t="s">
        <v>21</v>
      </c>
      <c r="J9" s="14" t="s">
        <v>214</v>
      </c>
      <c r="K9" s="14" t="s">
        <v>21</v>
      </c>
      <c r="L9" s="14" t="s">
        <v>21</v>
      </c>
      <c r="M9" s="52" t="s">
        <v>215</v>
      </c>
    </row>
    <row r="10" spans="2:13" x14ac:dyDescent="0.35">
      <c r="C10" s="7" t="s">
        <v>219</v>
      </c>
      <c r="F10" s="67">
        <v>700</v>
      </c>
      <c r="G10" s="67">
        <v>2568</v>
      </c>
      <c r="H10" s="67">
        <v>1490</v>
      </c>
      <c r="I10" s="63" t="s">
        <v>21</v>
      </c>
      <c r="J10" s="14" t="s">
        <v>214</v>
      </c>
      <c r="K10" s="14" t="s">
        <v>21</v>
      </c>
      <c r="L10" s="14" t="s">
        <v>21</v>
      </c>
      <c r="M10" s="52" t="s">
        <v>215</v>
      </c>
    </row>
    <row r="11" spans="2:13" x14ac:dyDescent="0.35">
      <c r="C11" s="7" t="s">
        <v>220</v>
      </c>
      <c r="F11" s="67">
        <v>2557</v>
      </c>
      <c r="G11" s="67">
        <v>1878</v>
      </c>
      <c r="H11" s="67">
        <v>2912</v>
      </c>
      <c r="I11" s="63" t="s">
        <v>21</v>
      </c>
      <c r="J11" s="14" t="s">
        <v>214</v>
      </c>
      <c r="K11" s="14" t="s">
        <v>21</v>
      </c>
      <c r="L11" s="14" t="s">
        <v>21</v>
      </c>
      <c r="M11" s="52" t="s">
        <v>215</v>
      </c>
    </row>
    <row r="12" spans="2:13" x14ac:dyDescent="0.35">
      <c r="C12" s="7" t="s">
        <v>221</v>
      </c>
      <c r="F12" s="67">
        <v>1795</v>
      </c>
      <c r="G12" s="67">
        <v>1226</v>
      </c>
      <c r="H12" s="67">
        <v>2138</v>
      </c>
      <c r="I12" s="63" t="s">
        <v>21</v>
      </c>
      <c r="J12" s="14" t="s">
        <v>214</v>
      </c>
      <c r="K12" s="14" t="s">
        <v>21</v>
      </c>
      <c r="L12" s="14" t="s">
        <v>21</v>
      </c>
      <c r="M12" s="52" t="s">
        <v>215</v>
      </c>
    </row>
    <row r="13" spans="2:13" x14ac:dyDescent="0.35">
      <c r="F13" s="19"/>
      <c r="G13" s="19"/>
      <c r="H13" s="51"/>
    </row>
    <row r="14" spans="2:13" x14ac:dyDescent="0.35">
      <c r="F14" s="19"/>
      <c r="G14" s="19"/>
      <c r="H14" s="19"/>
      <c r="I14" s="19"/>
      <c r="J14" s="19"/>
      <c r="K14" s="19"/>
    </row>
    <row r="15" spans="2:13" x14ac:dyDescent="0.35">
      <c r="B15" s="16" t="s">
        <v>27</v>
      </c>
      <c r="F15" s="18"/>
      <c r="G15" s="18"/>
      <c r="H15" s="18"/>
    </row>
    <row r="16" spans="2:13" ht="58.5" customHeight="1" x14ac:dyDescent="0.35">
      <c r="B16" s="114" t="s">
        <v>222</v>
      </c>
      <c r="C16" s="115"/>
      <c r="D16" s="115"/>
      <c r="E16" s="115"/>
      <c r="F16" s="115"/>
      <c r="G16" s="115"/>
      <c r="H16" s="115"/>
      <c r="I16" s="115"/>
      <c r="J16" s="115"/>
      <c r="K16" s="115"/>
      <c r="L16" s="115"/>
      <c r="M16" s="116"/>
    </row>
    <row r="18" spans="2:13" x14ac:dyDescent="0.35">
      <c r="F18" s="117"/>
      <c r="G18" s="117"/>
      <c r="H18" s="117"/>
      <c r="J18" s="117" t="s">
        <v>5</v>
      </c>
      <c r="K18" s="117"/>
      <c r="L18" s="117"/>
      <c r="M18" s="117"/>
    </row>
    <row r="19" spans="2:13" ht="18.75" thickBot="1" x14ac:dyDescent="0.4">
      <c r="B19" s="10" t="s">
        <v>383</v>
      </c>
      <c r="C19" s="10"/>
      <c r="D19" s="10"/>
      <c r="E19" s="10"/>
      <c r="F19" s="11">
        <v>2019</v>
      </c>
      <c r="G19" s="11">
        <v>2020</v>
      </c>
      <c r="H19" s="25">
        <v>2021</v>
      </c>
      <c r="I19" s="28" t="s">
        <v>7</v>
      </c>
      <c r="J19" s="13" t="s">
        <v>8</v>
      </c>
      <c r="K19" s="13" t="s">
        <v>9</v>
      </c>
      <c r="L19" s="13" t="s">
        <v>10</v>
      </c>
      <c r="M19" s="13" t="s">
        <v>11</v>
      </c>
    </row>
    <row r="20" spans="2:13" ht="18.75" thickTop="1" x14ac:dyDescent="0.35">
      <c r="B20" s="7" t="s">
        <v>223</v>
      </c>
      <c r="F20" s="67">
        <v>18469</v>
      </c>
      <c r="G20" s="67">
        <v>19950</v>
      </c>
      <c r="H20" s="67">
        <v>21215</v>
      </c>
      <c r="I20" s="63" t="s">
        <v>21</v>
      </c>
      <c r="J20" s="14" t="s">
        <v>224</v>
      </c>
      <c r="K20" s="14" t="s">
        <v>21</v>
      </c>
      <c r="L20" s="14" t="s">
        <v>21</v>
      </c>
      <c r="M20" s="52" t="s">
        <v>225</v>
      </c>
    </row>
    <row r="21" spans="2:13" x14ac:dyDescent="0.35">
      <c r="C21" s="7" t="s">
        <v>226</v>
      </c>
      <c r="F21" s="67">
        <v>14059</v>
      </c>
      <c r="G21" s="67">
        <v>15119</v>
      </c>
      <c r="H21" s="67">
        <v>15901</v>
      </c>
      <c r="I21" s="63" t="s">
        <v>21</v>
      </c>
      <c r="J21" s="14" t="s">
        <v>224</v>
      </c>
      <c r="K21" s="14" t="s">
        <v>21</v>
      </c>
      <c r="L21" s="14" t="s">
        <v>21</v>
      </c>
      <c r="M21" s="52" t="s">
        <v>225</v>
      </c>
    </row>
    <row r="22" spans="2:13" x14ac:dyDescent="0.35">
      <c r="C22" s="7" t="s">
        <v>227</v>
      </c>
      <c r="F22" s="67">
        <v>4410</v>
      </c>
      <c r="G22" s="67">
        <v>4831</v>
      </c>
      <c r="H22" s="67">
        <v>5314</v>
      </c>
      <c r="I22" s="63" t="s">
        <v>21</v>
      </c>
      <c r="J22" s="14" t="s">
        <v>224</v>
      </c>
      <c r="K22" s="14" t="s">
        <v>21</v>
      </c>
      <c r="L22" s="14" t="s">
        <v>21</v>
      </c>
      <c r="M22" s="52" t="s">
        <v>225</v>
      </c>
    </row>
    <row r="24" spans="2:13" x14ac:dyDescent="0.35">
      <c r="B24" s="16" t="s">
        <v>27</v>
      </c>
      <c r="F24" s="18"/>
      <c r="G24" s="18"/>
      <c r="H24" s="18"/>
    </row>
    <row r="25" spans="2:13" ht="57.75" customHeight="1" x14ac:dyDescent="0.35">
      <c r="B25" s="114" t="s">
        <v>222</v>
      </c>
      <c r="C25" s="115"/>
      <c r="D25" s="115"/>
      <c r="E25" s="115"/>
      <c r="F25" s="115"/>
      <c r="G25" s="115"/>
      <c r="H25" s="115"/>
      <c r="I25" s="115"/>
      <c r="J25" s="115"/>
      <c r="K25" s="115"/>
      <c r="L25" s="115"/>
      <c r="M25" s="116"/>
    </row>
    <row r="28" spans="2:13" x14ac:dyDescent="0.35">
      <c r="F28" s="117"/>
      <c r="G28" s="117"/>
      <c r="H28" s="117"/>
      <c r="J28" s="117" t="s">
        <v>5</v>
      </c>
      <c r="K28" s="117"/>
      <c r="L28" s="117"/>
      <c r="M28" s="117"/>
    </row>
    <row r="29" spans="2:13" ht="18.75" thickBot="1" x14ac:dyDescent="0.4">
      <c r="B29" s="10" t="s">
        <v>382</v>
      </c>
      <c r="C29" s="10"/>
      <c r="D29" s="10"/>
      <c r="E29" s="10"/>
      <c r="F29" s="11">
        <v>2019</v>
      </c>
      <c r="G29" s="11">
        <v>2020</v>
      </c>
      <c r="H29" s="25">
        <v>2021</v>
      </c>
      <c r="I29" s="28" t="s">
        <v>7</v>
      </c>
      <c r="J29" s="13" t="s">
        <v>8</v>
      </c>
      <c r="K29" s="13" t="s">
        <v>9</v>
      </c>
      <c r="L29" s="13" t="s">
        <v>10</v>
      </c>
      <c r="M29" s="13" t="s">
        <v>11</v>
      </c>
    </row>
    <row r="30" spans="2:13" ht="18.75" thickTop="1" x14ac:dyDescent="0.35">
      <c r="B30" s="7" t="s">
        <v>223</v>
      </c>
      <c r="F30" s="67">
        <v>18469</v>
      </c>
      <c r="G30" s="67">
        <v>19950</v>
      </c>
      <c r="H30" s="67">
        <v>21215</v>
      </c>
      <c r="I30" s="63" t="s">
        <v>21</v>
      </c>
      <c r="J30" s="14" t="s">
        <v>224</v>
      </c>
      <c r="K30" s="14" t="s">
        <v>21</v>
      </c>
      <c r="L30" s="14" t="s">
        <v>21</v>
      </c>
      <c r="M30" s="52" t="s">
        <v>225</v>
      </c>
    </row>
    <row r="31" spans="2:13" x14ac:dyDescent="0.35">
      <c r="C31" s="7" t="s">
        <v>228</v>
      </c>
      <c r="F31" s="72" t="s">
        <v>229</v>
      </c>
      <c r="G31" s="62">
        <v>7814</v>
      </c>
      <c r="H31" s="62">
        <v>9080</v>
      </c>
      <c r="I31" s="63" t="s">
        <v>21</v>
      </c>
      <c r="J31" s="14" t="s">
        <v>224</v>
      </c>
      <c r="K31" s="14" t="s">
        <v>21</v>
      </c>
      <c r="L31" s="14" t="s">
        <v>21</v>
      </c>
      <c r="M31" s="52" t="s">
        <v>225</v>
      </c>
    </row>
    <row r="32" spans="2:13" x14ac:dyDescent="0.35">
      <c r="C32" s="7" t="s">
        <v>230</v>
      </c>
      <c r="F32" s="72" t="s">
        <v>229</v>
      </c>
      <c r="G32" s="62">
        <v>9513</v>
      </c>
      <c r="H32" s="62">
        <v>10085</v>
      </c>
      <c r="I32" s="63" t="s">
        <v>21</v>
      </c>
      <c r="J32" s="14" t="s">
        <v>224</v>
      </c>
      <c r="K32" s="14" t="s">
        <v>21</v>
      </c>
      <c r="L32" s="14" t="s">
        <v>21</v>
      </c>
      <c r="M32" s="52" t="s">
        <v>225</v>
      </c>
    </row>
    <row r="33" spans="2:13" x14ac:dyDescent="0.35">
      <c r="C33" s="7" t="s">
        <v>231</v>
      </c>
      <c r="F33" s="72" t="s">
        <v>229</v>
      </c>
      <c r="G33" s="62">
        <v>2623</v>
      </c>
      <c r="H33" s="62">
        <v>2050</v>
      </c>
      <c r="I33" s="63" t="s">
        <v>21</v>
      </c>
      <c r="J33" s="14" t="s">
        <v>224</v>
      </c>
      <c r="K33" s="14" t="s">
        <v>21</v>
      </c>
      <c r="L33" s="14" t="s">
        <v>21</v>
      </c>
      <c r="M33" s="52" t="s">
        <v>225</v>
      </c>
    </row>
    <row r="34" spans="2:13" x14ac:dyDescent="0.35">
      <c r="B34" s="70" t="s">
        <v>232</v>
      </c>
      <c r="I34" s="7"/>
    </row>
    <row r="35" spans="2:13" x14ac:dyDescent="0.35">
      <c r="B35" s="70"/>
      <c r="I35" s="7"/>
    </row>
    <row r="36" spans="2:13" x14ac:dyDescent="0.35">
      <c r="B36" s="16" t="s">
        <v>27</v>
      </c>
      <c r="F36" s="18"/>
      <c r="G36" s="18"/>
      <c r="H36" s="18"/>
    </row>
    <row r="37" spans="2:13" ht="64.5" customHeight="1" x14ac:dyDescent="0.35">
      <c r="B37" s="114" t="s">
        <v>222</v>
      </c>
      <c r="C37" s="115"/>
      <c r="D37" s="115"/>
      <c r="E37" s="115"/>
      <c r="F37" s="115"/>
      <c r="G37" s="115"/>
      <c r="H37" s="115"/>
      <c r="I37" s="115"/>
      <c r="J37" s="115"/>
      <c r="K37" s="115"/>
      <c r="L37" s="115"/>
      <c r="M37" s="116"/>
    </row>
    <row r="38" spans="2:13" x14ac:dyDescent="0.35">
      <c r="I38" s="7"/>
      <c r="J38" s="7"/>
      <c r="K38" s="7"/>
      <c r="L38" s="7"/>
      <c r="M38" s="7"/>
    </row>
    <row r="39" spans="2:13" x14ac:dyDescent="0.35">
      <c r="I39" s="7"/>
      <c r="J39" s="7"/>
      <c r="K39" s="7"/>
      <c r="L39" s="7"/>
      <c r="M39" s="7"/>
    </row>
    <row r="40" spans="2:13" x14ac:dyDescent="0.35">
      <c r="I40" s="7"/>
      <c r="J40" s="117" t="s">
        <v>5</v>
      </c>
      <c r="K40" s="117"/>
      <c r="L40" s="117"/>
      <c r="M40" s="117"/>
    </row>
    <row r="41" spans="2:13" ht="18.75" thickBot="1" x14ac:dyDescent="0.4">
      <c r="B41" s="10" t="s">
        <v>233</v>
      </c>
      <c r="C41" s="10"/>
      <c r="D41" s="10"/>
      <c r="E41" s="10"/>
      <c r="F41" s="11">
        <v>2019</v>
      </c>
      <c r="G41" s="11">
        <v>2020</v>
      </c>
      <c r="H41" s="25">
        <v>2021</v>
      </c>
      <c r="I41" s="28" t="s">
        <v>7</v>
      </c>
      <c r="J41" s="13" t="s">
        <v>8</v>
      </c>
      <c r="K41" s="13" t="s">
        <v>9</v>
      </c>
      <c r="L41" s="13" t="s">
        <v>10</v>
      </c>
      <c r="M41" s="13" t="s">
        <v>11</v>
      </c>
    </row>
    <row r="42" spans="2:13" ht="18.75" thickTop="1" x14ac:dyDescent="0.35">
      <c r="B42" s="7" t="s">
        <v>234</v>
      </c>
      <c r="F42" s="68">
        <v>24</v>
      </c>
      <c r="G42" s="68">
        <v>26</v>
      </c>
      <c r="H42" s="68">
        <v>22</v>
      </c>
      <c r="I42" s="63" t="s">
        <v>21</v>
      </c>
      <c r="J42" s="14" t="s">
        <v>235</v>
      </c>
      <c r="K42" s="14" t="s">
        <v>21</v>
      </c>
      <c r="L42" s="14" t="s">
        <v>21</v>
      </c>
      <c r="M42" s="52" t="s">
        <v>215</v>
      </c>
    </row>
    <row r="43" spans="2:13" x14ac:dyDescent="0.35">
      <c r="I43" s="7"/>
      <c r="J43" s="7"/>
      <c r="K43" s="7"/>
      <c r="L43" s="7"/>
      <c r="M43" s="7"/>
    </row>
    <row r="44" spans="2:13" x14ac:dyDescent="0.35">
      <c r="B44" s="16" t="s">
        <v>27</v>
      </c>
      <c r="F44" s="18"/>
      <c r="G44" s="18"/>
      <c r="H44" s="18"/>
    </row>
    <row r="45" spans="2:13" ht="61.5" customHeight="1" x14ac:dyDescent="0.35">
      <c r="B45" s="114" t="s">
        <v>236</v>
      </c>
      <c r="C45" s="115"/>
      <c r="D45" s="115"/>
      <c r="E45" s="115"/>
      <c r="F45" s="115"/>
      <c r="G45" s="115"/>
      <c r="H45" s="115"/>
      <c r="I45" s="115"/>
      <c r="J45" s="115"/>
      <c r="K45" s="115"/>
      <c r="L45" s="115"/>
      <c r="M45" s="116"/>
    </row>
    <row r="46" spans="2:13" ht="16.5" customHeight="1" x14ac:dyDescent="0.35">
      <c r="B46" s="46"/>
      <c r="C46" s="46"/>
      <c r="D46" s="46"/>
      <c r="E46" s="46"/>
      <c r="F46" s="46"/>
      <c r="G46" s="46"/>
      <c r="H46" s="46"/>
      <c r="I46" s="46"/>
      <c r="J46" s="46"/>
      <c r="K46" s="46"/>
      <c r="L46" s="46"/>
      <c r="M46" s="46"/>
    </row>
    <row r="47" spans="2:13" ht="16.5" customHeight="1" x14ac:dyDescent="0.35">
      <c r="B47" s="46"/>
      <c r="C47" s="46"/>
      <c r="D47" s="46"/>
      <c r="E47" s="46"/>
      <c r="F47" s="46"/>
      <c r="G47" s="46"/>
      <c r="H47" s="46"/>
      <c r="I47" s="46"/>
      <c r="J47" s="46"/>
      <c r="K47" s="46"/>
      <c r="L47" s="46"/>
      <c r="M47" s="46"/>
    </row>
    <row r="48" spans="2:13" ht="16.5" customHeight="1" x14ac:dyDescent="0.35">
      <c r="I48" s="7"/>
      <c r="J48" s="117" t="s">
        <v>5</v>
      </c>
      <c r="K48" s="117"/>
      <c r="L48" s="117"/>
      <c r="M48" s="117"/>
    </row>
    <row r="49" spans="2:13" ht="16.5" customHeight="1" thickBot="1" x14ac:dyDescent="0.4">
      <c r="B49" s="10" t="s">
        <v>237</v>
      </c>
      <c r="C49" s="10"/>
      <c r="D49" s="10"/>
      <c r="E49" s="10"/>
      <c r="F49" s="11">
        <v>2019</v>
      </c>
      <c r="G49" s="11">
        <v>2020</v>
      </c>
      <c r="H49" s="25">
        <v>2021</v>
      </c>
      <c r="I49" s="28" t="s">
        <v>7</v>
      </c>
      <c r="J49" s="13" t="s">
        <v>8</v>
      </c>
      <c r="K49" s="13" t="s">
        <v>9</v>
      </c>
      <c r="L49" s="13" t="s">
        <v>10</v>
      </c>
      <c r="M49" s="13" t="s">
        <v>11</v>
      </c>
    </row>
    <row r="50" spans="2:13" ht="16.5" customHeight="1" thickTop="1" x14ac:dyDescent="0.35">
      <c r="B50" s="7" t="s">
        <v>238</v>
      </c>
      <c r="F50" s="68">
        <v>100</v>
      </c>
      <c r="G50" s="68">
        <v>100</v>
      </c>
      <c r="H50" s="68">
        <v>100</v>
      </c>
      <c r="I50" s="63" t="s">
        <v>21</v>
      </c>
      <c r="J50" s="14" t="s">
        <v>239</v>
      </c>
      <c r="K50" s="14" t="s">
        <v>21</v>
      </c>
      <c r="L50" s="14" t="s">
        <v>21</v>
      </c>
      <c r="M50" s="52" t="s">
        <v>215</v>
      </c>
    </row>
    <row r="51" spans="2:13" ht="16.5" customHeight="1" x14ac:dyDescent="0.35">
      <c r="B51" s="7" t="s">
        <v>240</v>
      </c>
      <c r="F51" s="71">
        <v>92.5</v>
      </c>
      <c r="G51" s="68">
        <v>93.4</v>
      </c>
      <c r="H51" s="68">
        <v>93</v>
      </c>
      <c r="I51" s="63" t="s">
        <v>21</v>
      </c>
      <c r="J51" s="14" t="s">
        <v>239</v>
      </c>
      <c r="K51" s="14" t="s">
        <v>21</v>
      </c>
      <c r="L51" s="14" t="s">
        <v>21</v>
      </c>
      <c r="M51" s="52" t="s">
        <v>215</v>
      </c>
    </row>
    <row r="52" spans="2:13" ht="16.5" customHeight="1" x14ac:dyDescent="0.35">
      <c r="B52" s="7" t="s">
        <v>241</v>
      </c>
      <c r="F52" s="71">
        <v>0</v>
      </c>
      <c r="G52" s="68">
        <v>0</v>
      </c>
      <c r="H52" s="68">
        <v>0</v>
      </c>
      <c r="I52" s="63" t="s">
        <v>21</v>
      </c>
      <c r="J52" s="14" t="s">
        <v>239</v>
      </c>
      <c r="K52" s="14" t="s">
        <v>21</v>
      </c>
      <c r="L52" s="14" t="s">
        <v>21</v>
      </c>
      <c r="M52" s="52" t="s">
        <v>215</v>
      </c>
    </row>
    <row r="53" spans="2:13" ht="16.5" customHeight="1" x14ac:dyDescent="0.35">
      <c r="B53" s="7" t="s">
        <v>242</v>
      </c>
      <c r="F53" s="71">
        <v>48</v>
      </c>
      <c r="G53" s="69">
        <v>28.68</v>
      </c>
      <c r="H53" s="68">
        <v>42</v>
      </c>
      <c r="I53" s="63" t="s">
        <v>21</v>
      </c>
      <c r="J53" s="14" t="s">
        <v>239</v>
      </c>
      <c r="K53" s="14" t="s">
        <v>21</v>
      </c>
      <c r="L53" s="14" t="s">
        <v>21</v>
      </c>
      <c r="M53" s="52" t="s">
        <v>215</v>
      </c>
    </row>
    <row r="54" spans="2:13" ht="16.5" customHeight="1" x14ac:dyDescent="0.35">
      <c r="B54" s="7" t="s">
        <v>243</v>
      </c>
      <c r="F54" s="71">
        <v>100</v>
      </c>
      <c r="G54" s="69">
        <v>100</v>
      </c>
      <c r="H54" s="68">
        <v>100</v>
      </c>
      <c r="I54" s="63" t="s">
        <v>21</v>
      </c>
      <c r="J54" s="14" t="s">
        <v>239</v>
      </c>
      <c r="K54" s="14" t="s">
        <v>21</v>
      </c>
      <c r="L54" s="14" t="s">
        <v>21</v>
      </c>
      <c r="M54" s="52" t="s">
        <v>215</v>
      </c>
    </row>
    <row r="55" spans="2:13" ht="16.5" customHeight="1" x14ac:dyDescent="0.35">
      <c r="B55" s="70"/>
      <c r="H55" s="68"/>
      <c r="J55" s="7"/>
      <c r="K55" s="7"/>
      <c r="L55" s="7"/>
      <c r="M55" s="7"/>
    </row>
    <row r="56" spans="2:13" x14ac:dyDescent="0.35">
      <c r="B56" s="16" t="s">
        <v>27</v>
      </c>
      <c r="F56" s="18"/>
      <c r="G56" s="18"/>
      <c r="H56" s="18"/>
    </row>
    <row r="57" spans="2:13" ht="46.5" customHeight="1" x14ac:dyDescent="0.35">
      <c r="B57" s="114" t="s">
        <v>244</v>
      </c>
      <c r="C57" s="115"/>
      <c r="D57" s="115"/>
      <c r="E57" s="115"/>
      <c r="F57" s="115"/>
      <c r="G57" s="115"/>
      <c r="H57" s="115"/>
      <c r="I57" s="115"/>
      <c r="J57" s="115"/>
      <c r="K57" s="115"/>
      <c r="L57" s="115"/>
      <c r="M57" s="116"/>
    </row>
    <row r="58" spans="2:13" ht="19.5" customHeight="1" x14ac:dyDescent="0.35">
      <c r="B58" s="46"/>
      <c r="C58" s="46"/>
      <c r="D58" s="46"/>
      <c r="E58" s="46"/>
      <c r="F58" s="46"/>
      <c r="G58" s="46"/>
      <c r="H58" s="46"/>
      <c r="I58" s="46"/>
      <c r="J58" s="46"/>
      <c r="K58" s="46"/>
      <c r="L58" s="46"/>
      <c r="M58" s="46"/>
    </row>
    <row r="59" spans="2:13" ht="18" customHeight="1" x14ac:dyDescent="0.35">
      <c r="B59" s="46"/>
      <c r="C59" s="46"/>
      <c r="D59" s="46"/>
      <c r="E59" s="46"/>
      <c r="F59" s="46"/>
      <c r="G59" s="46"/>
      <c r="H59" s="46"/>
      <c r="I59" s="46"/>
      <c r="J59" s="46"/>
      <c r="K59" s="46"/>
      <c r="L59" s="46"/>
      <c r="M59" s="46"/>
    </row>
    <row r="60" spans="2:13" ht="18" customHeight="1" x14ac:dyDescent="0.35">
      <c r="B60" s="46"/>
      <c r="C60" s="46"/>
      <c r="D60" s="46"/>
      <c r="E60" s="46"/>
      <c r="F60" s="46"/>
      <c r="G60" s="46"/>
      <c r="H60" s="46"/>
      <c r="I60" s="46"/>
      <c r="J60" s="117" t="s">
        <v>5</v>
      </c>
      <c r="K60" s="117"/>
      <c r="L60" s="117"/>
      <c r="M60" s="117"/>
    </row>
    <row r="61" spans="2:13" ht="18.75" thickBot="1" x14ac:dyDescent="0.4">
      <c r="B61" s="10" t="s">
        <v>245</v>
      </c>
      <c r="C61" s="10"/>
      <c r="D61" s="10"/>
      <c r="E61" s="10"/>
      <c r="F61" s="11">
        <v>2019</v>
      </c>
      <c r="G61" s="11">
        <v>2020</v>
      </c>
      <c r="H61" s="25">
        <v>2021</v>
      </c>
      <c r="I61" s="28" t="s">
        <v>7</v>
      </c>
      <c r="J61" s="13" t="s">
        <v>8</v>
      </c>
      <c r="K61" s="13" t="s">
        <v>9</v>
      </c>
      <c r="L61" s="13" t="s">
        <v>10</v>
      </c>
      <c r="M61" s="13" t="s">
        <v>11</v>
      </c>
    </row>
    <row r="62" spans="2:13" ht="18" customHeight="1" thickTop="1" x14ac:dyDescent="0.35">
      <c r="B62" s="7" t="s">
        <v>370</v>
      </c>
      <c r="F62" s="74" t="s">
        <v>229</v>
      </c>
      <c r="G62" s="69">
        <v>141.78</v>
      </c>
      <c r="H62" s="69">
        <f>AVERAGE(H63:H67)</f>
        <v>127.726</v>
      </c>
      <c r="I62" s="63" t="s">
        <v>21</v>
      </c>
      <c r="J62" s="14" t="s">
        <v>246</v>
      </c>
      <c r="K62" s="14" t="s">
        <v>21</v>
      </c>
      <c r="L62" s="14" t="s">
        <v>21</v>
      </c>
      <c r="M62" s="52" t="s">
        <v>247</v>
      </c>
    </row>
    <row r="63" spans="2:13" x14ac:dyDescent="0.35">
      <c r="C63" s="7" t="s">
        <v>12</v>
      </c>
      <c r="F63" s="74" t="s">
        <v>229</v>
      </c>
      <c r="G63" s="73">
        <v>101.58</v>
      </c>
      <c r="H63" s="73">
        <v>101.22</v>
      </c>
      <c r="I63" s="63" t="s">
        <v>21</v>
      </c>
      <c r="J63" s="14" t="s">
        <v>246</v>
      </c>
      <c r="K63" s="14" t="s">
        <v>21</v>
      </c>
      <c r="L63" s="14" t="s">
        <v>21</v>
      </c>
      <c r="M63" s="52" t="s">
        <v>247</v>
      </c>
    </row>
    <row r="64" spans="2:13" x14ac:dyDescent="0.35">
      <c r="C64" s="7" t="s">
        <v>23</v>
      </c>
      <c r="F64" s="74" t="s">
        <v>229</v>
      </c>
      <c r="G64" s="73">
        <v>210.67</v>
      </c>
      <c r="H64" s="73">
        <v>193.85</v>
      </c>
      <c r="I64" s="63" t="s">
        <v>21</v>
      </c>
      <c r="J64" s="14" t="s">
        <v>246</v>
      </c>
      <c r="K64" s="14" t="s">
        <v>21</v>
      </c>
      <c r="L64" s="14" t="s">
        <v>21</v>
      </c>
      <c r="M64" s="52" t="s">
        <v>247</v>
      </c>
    </row>
    <row r="65" spans="2:13" x14ac:dyDescent="0.35">
      <c r="C65" s="7" t="s">
        <v>20</v>
      </c>
      <c r="F65" s="74" t="s">
        <v>229</v>
      </c>
      <c r="G65" s="75">
        <v>100</v>
      </c>
      <c r="H65" s="69">
        <v>100</v>
      </c>
      <c r="I65" s="63" t="s">
        <v>21</v>
      </c>
      <c r="J65" s="14" t="s">
        <v>246</v>
      </c>
      <c r="K65" s="14" t="s">
        <v>21</v>
      </c>
      <c r="L65" s="14" t="s">
        <v>21</v>
      </c>
      <c r="M65" s="52" t="s">
        <v>247</v>
      </c>
    </row>
    <row r="66" spans="2:13" x14ac:dyDescent="0.35">
      <c r="C66" s="7" t="s">
        <v>18</v>
      </c>
      <c r="F66" s="74" t="s">
        <v>229</v>
      </c>
      <c r="G66" s="75">
        <v>100</v>
      </c>
      <c r="H66" s="69">
        <v>100</v>
      </c>
      <c r="I66" s="63" t="s">
        <v>21</v>
      </c>
      <c r="J66" s="14" t="s">
        <v>246</v>
      </c>
      <c r="K66" s="14" t="s">
        <v>21</v>
      </c>
      <c r="L66" s="14" t="s">
        <v>21</v>
      </c>
      <c r="M66" s="52" t="s">
        <v>247</v>
      </c>
    </row>
    <row r="67" spans="2:13" x14ac:dyDescent="0.35">
      <c r="C67" s="7" t="s">
        <v>25</v>
      </c>
      <c r="F67" s="74" t="s">
        <v>229</v>
      </c>
      <c r="G67" s="20">
        <v>196.65</v>
      </c>
      <c r="H67" s="7">
        <v>143.56</v>
      </c>
      <c r="I67" s="63" t="s">
        <v>21</v>
      </c>
      <c r="J67" s="14" t="s">
        <v>246</v>
      </c>
      <c r="K67" s="14" t="s">
        <v>21</v>
      </c>
      <c r="L67" s="14" t="s">
        <v>21</v>
      </c>
      <c r="M67" s="52" t="s">
        <v>247</v>
      </c>
    </row>
    <row r="68" spans="2:13" x14ac:dyDescent="0.35">
      <c r="B68" s="70" t="s">
        <v>232</v>
      </c>
      <c r="I68" s="7"/>
      <c r="J68" s="7"/>
      <c r="K68" s="7"/>
      <c r="L68" s="7"/>
      <c r="M68" s="7"/>
    </row>
    <row r="70" spans="2:13" ht="18" customHeight="1" x14ac:dyDescent="0.35">
      <c r="B70" s="16" t="s">
        <v>27</v>
      </c>
      <c r="F70" s="18"/>
      <c r="G70" s="18"/>
      <c r="H70" s="18"/>
    </row>
    <row r="71" spans="2:13" ht="97.5" customHeight="1" x14ac:dyDescent="0.35">
      <c r="B71" s="114" t="s">
        <v>248</v>
      </c>
      <c r="C71" s="115"/>
      <c r="D71" s="115"/>
      <c r="E71" s="115"/>
      <c r="F71" s="115"/>
      <c r="G71" s="115"/>
      <c r="H71" s="115"/>
      <c r="I71" s="115"/>
      <c r="J71" s="115"/>
      <c r="K71" s="115"/>
      <c r="L71" s="115"/>
      <c r="M71" s="116"/>
    </row>
    <row r="73" spans="2:13" x14ac:dyDescent="0.35">
      <c r="J73" s="117" t="s">
        <v>5</v>
      </c>
      <c r="K73" s="117"/>
      <c r="L73" s="117"/>
      <c r="M73" s="117"/>
    </row>
    <row r="74" spans="2:13" ht="18.75" thickBot="1" x14ac:dyDescent="0.4">
      <c r="B74" s="10" t="s">
        <v>249</v>
      </c>
      <c r="C74" s="10"/>
      <c r="D74" s="10"/>
      <c r="E74" s="10"/>
      <c r="F74" s="11">
        <v>2019</v>
      </c>
      <c r="G74" s="11">
        <v>2020</v>
      </c>
      <c r="H74" s="25">
        <v>2021</v>
      </c>
      <c r="I74" s="28" t="s">
        <v>7</v>
      </c>
      <c r="J74" s="13" t="s">
        <v>8</v>
      </c>
      <c r="K74" s="13" t="s">
        <v>9</v>
      </c>
      <c r="L74" s="13" t="s">
        <v>10</v>
      </c>
      <c r="M74" s="13" t="s">
        <v>11</v>
      </c>
    </row>
    <row r="75" spans="2:13" ht="18.75" thickTop="1" x14ac:dyDescent="0.35">
      <c r="B75" s="7" t="s">
        <v>250</v>
      </c>
      <c r="F75" s="74">
        <f>AVERAGE(F76:F80)</f>
        <v>6.33</v>
      </c>
      <c r="G75" s="74">
        <f t="shared" ref="G75:H75" si="0">AVERAGE(G76:G80)</f>
        <v>5.218</v>
      </c>
      <c r="H75" s="74">
        <f t="shared" si="0"/>
        <v>7.669999999999999</v>
      </c>
      <c r="I75" s="63" t="s">
        <v>21</v>
      </c>
      <c r="J75" s="14" t="s">
        <v>251</v>
      </c>
      <c r="K75" s="14" t="s">
        <v>21</v>
      </c>
      <c r="L75" s="14" t="s">
        <v>21</v>
      </c>
      <c r="M75" s="52" t="s">
        <v>252</v>
      </c>
    </row>
    <row r="76" spans="2:13" x14ac:dyDescent="0.35">
      <c r="C76" s="7" t="s">
        <v>12</v>
      </c>
      <c r="F76" s="74">
        <v>4.5999999999999996</v>
      </c>
      <c r="G76" s="73">
        <v>4.33</v>
      </c>
      <c r="H76" s="73">
        <v>5.3</v>
      </c>
      <c r="I76" s="63" t="s">
        <v>21</v>
      </c>
      <c r="J76" s="14" t="s">
        <v>251</v>
      </c>
      <c r="K76" s="14" t="s">
        <v>21</v>
      </c>
      <c r="L76" s="14" t="s">
        <v>21</v>
      </c>
      <c r="M76" s="52" t="s">
        <v>252</v>
      </c>
    </row>
    <row r="77" spans="2:13" x14ac:dyDescent="0.35">
      <c r="C77" s="7" t="s">
        <v>23</v>
      </c>
      <c r="F77" s="74">
        <v>12.6</v>
      </c>
      <c r="G77" s="73">
        <v>9.33</v>
      </c>
      <c r="H77" s="73">
        <v>5.37</v>
      </c>
      <c r="I77" s="63" t="s">
        <v>21</v>
      </c>
      <c r="J77" s="14" t="s">
        <v>251</v>
      </c>
      <c r="K77" s="14" t="s">
        <v>21</v>
      </c>
      <c r="L77" s="14" t="s">
        <v>21</v>
      </c>
      <c r="M77" s="52" t="s">
        <v>252</v>
      </c>
    </row>
    <row r="78" spans="2:13" x14ac:dyDescent="0.35">
      <c r="C78" s="7" t="s">
        <v>20</v>
      </c>
      <c r="F78" s="74">
        <v>2.5099999999999998</v>
      </c>
      <c r="G78" s="20">
        <v>7.0000000000000007E-2</v>
      </c>
      <c r="H78" s="7">
        <v>0.04</v>
      </c>
      <c r="I78" s="63" t="s">
        <v>21</v>
      </c>
      <c r="J78" s="14" t="s">
        <v>251</v>
      </c>
      <c r="K78" s="14" t="s">
        <v>21</v>
      </c>
      <c r="L78" s="14" t="s">
        <v>21</v>
      </c>
      <c r="M78" s="52" t="s">
        <v>252</v>
      </c>
    </row>
    <row r="79" spans="2:13" x14ac:dyDescent="0.35">
      <c r="C79" s="7" t="s">
        <v>18</v>
      </c>
      <c r="F79" s="74">
        <v>1.1399999999999999</v>
      </c>
      <c r="G79" s="75">
        <v>9.6999999999999993</v>
      </c>
      <c r="H79" s="69">
        <v>8.8699999999999992</v>
      </c>
      <c r="I79" s="63" t="s">
        <v>21</v>
      </c>
      <c r="J79" s="14" t="s">
        <v>251</v>
      </c>
      <c r="K79" s="14" t="s">
        <v>21</v>
      </c>
      <c r="L79" s="14" t="s">
        <v>21</v>
      </c>
      <c r="M79" s="52" t="s">
        <v>252</v>
      </c>
    </row>
    <row r="80" spans="2:13" x14ac:dyDescent="0.35">
      <c r="C80" s="7" t="s">
        <v>25</v>
      </c>
      <c r="F80" s="74">
        <v>10.8</v>
      </c>
      <c r="G80" s="7">
        <v>2.66</v>
      </c>
      <c r="H80" s="7">
        <v>18.77</v>
      </c>
      <c r="I80" s="63" t="s">
        <v>21</v>
      </c>
      <c r="J80" s="14" t="s">
        <v>251</v>
      </c>
      <c r="K80" s="14" t="s">
        <v>21</v>
      </c>
      <c r="L80" s="14" t="s">
        <v>21</v>
      </c>
      <c r="M80" s="52" t="s">
        <v>252</v>
      </c>
    </row>
    <row r="81" spans="2:13" x14ac:dyDescent="0.35">
      <c r="B81" s="70"/>
      <c r="I81" s="7"/>
      <c r="J81" s="7"/>
      <c r="K81" s="7"/>
      <c r="L81" s="7"/>
      <c r="M81" s="7"/>
    </row>
    <row r="83" spans="2:13" x14ac:dyDescent="0.35">
      <c r="B83" s="16" t="s">
        <v>27</v>
      </c>
      <c r="F83" s="18"/>
      <c r="G83" s="18"/>
      <c r="H83" s="18"/>
    </row>
    <row r="84" spans="2:13" ht="63.75" customHeight="1" x14ac:dyDescent="0.35">
      <c r="B84" s="114" t="s">
        <v>236</v>
      </c>
      <c r="C84" s="115"/>
      <c r="D84" s="115"/>
      <c r="E84" s="115"/>
      <c r="F84" s="115"/>
      <c r="G84" s="115"/>
      <c r="H84" s="115"/>
      <c r="I84" s="115"/>
      <c r="J84" s="115"/>
      <c r="K84" s="115"/>
      <c r="L84" s="115"/>
      <c r="M84" s="116"/>
    </row>
    <row r="85" spans="2:13" ht="38.25" customHeight="1" x14ac:dyDescent="0.35"/>
    <row r="86" spans="2:13" x14ac:dyDescent="0.35">
      <c r="J86" s="117" t="s">
        <v>5</v>
      </c>
      <c r="K86" s="117"/>
      <c r="L86" s="117"/>
      <c r="M86" s="117"/>
    </row>
    <row r="87" spans="2:13" ht="18.75" thickBot="1" x14ac:dyDescent="0.4">
      <c r="B87" s="10" t="s">
        <v>253</v>
      </c>
      <c r="C87" s="10"/>
      <c r="D87" s="10"/>
      <c r="E87" s="10"/>
      <c r="F87" s="11">
        <v>2019</v>
      </c>
      <c r="G87" s="11">
        <v>2020</v>
      </c>
      <c r="H87" s="25">
        <v>2021</v>
      </c>
      <c r="I87" s="28" t="s">
        <v>7</v>
      </c>
      <c r="J87" s="13" t="s">
        <v>8</v>
      </c>
      <c r="K87" s="13" t="s">
        <v>9</v>
      </c>
      <c r="L87" s="13" t="s">
        <v>10</v>
      </c>
      <c r="M87" s="13" t="s">
        <v>11</v>
      </c>
    </row>
    <row r="88" spans="2:13" ht="18.75" thickTop="1" x14ac:dyDescent="0.35">
      <c r="B88" s="7" t="s">
        <v>254</v>
      </c>
      <c r="F88" s="74" t="s">
        <v>229</v>
      </c>
      <c r="G88" s="20">
        <v>9.75</v>
      </c>
      <c r="H88" s="20">
        <v>20.100000000000001</v>
      </c>
      <c r="I88" s="63" t="s">
        <v>21</v>
      </c>
      <c r="J88" s="14" t="s">
        <v>255</v>
      </c>
      <c r="K88" s="14" t="s">
        <v>21</v>
      </c>
      <c r="L88" s="14" t="s">
        <v>21</v>
      </c>
      <c r="M88" s="52" t="s">
        <v>215</v>
      </c>
    </row>
    <row r="89" spans="2:13" x14ac:dyDescent="0.35">
      <c r="C89" s="7" t="s">
        <v>182</v>
      </c>
      <c r="F89" s="74" t="s">
        <v>229</v>
      </c>
      <c r="G89" s="20">
        <v>28.81</v>
      </c>
      <c r="H89" s="73">
        <v>52.25</v>
      </c>
      <c r="I89" s="63" t="s">
        <v>21</v>
      </c>
      <c r="J89" s="14" t="s">
        <v>255</v>
      </c>
      <c r="K89" s="14" t="s">
        <v>21</v>
      </c>
      <c r="L89" s="14" t="s">
        <v>21</v>
      </c>
      <c r="M89" s="52" t="s">
        <v>215</v>
      </c>
    </row>
    <row r="90" spans="2:13" x14ac:dyDescent="0.35">
      <c r="C90" s="7" t="s">
        <v>183</v>
      </c>
      <c r="F90" s="74" t="s">
        <v>229</v>
      </c>
      <c r="G90" s="73">
        <v>100</v>
      </c>
      <c r="H90" s="73">
        <v>97.74</v>
      </c>
      <c r="I90" s="63" t="s">
        <v>21</v>
      </c>
      <c r="J90" s="14" t="s">
        <v>255</v>
      </c>
      <c r="K90" s="14" t="s">
        <v>21</v>
      </c>
      <c r="L90" s="14" t="s">
        <v>21</v>
      </c>
      <c r="M90" s="52" t="s">
        <v>215</v>
      </c>
    </row>
    <row r="91" spans="2:13" x14ac:dyDescent="0.35">
      <c r="C91" s="7" t="s">
        <v>256</v>
      </c>
      <c r="F91" s="74" t="s">
        <v>229</v>
      </c>
      <c r="G91" s="73">
        <v>86.46</v>
      </c>
      <c r="H91" s="20">
        <v>96.46</v>
      </c>
      <c r="I91" s="63" t="s">
        <v>21</v>
      </c>
      <c r="J91" s="14" t="s">
        <v>255</v>
      </c>
      <c r="K91" s="14" t="s">
        <v>21</v>
      </c>
      <c r="L91" s="14" t="s">
        <v>21</v>
      </c>
      <c r="M91" s="52" t="s">
        <v>215</v>
      </c>
    </row>
    <row r="92" spans="2:13" x14ac:dyDescent="0.35">
      <c r="C92" s="7" t="s">
        <v>257</v>
      </c>
      <c r="F92" s="74" t="s">
        <v>229</v>
      </c>
      <c r="G92" s="20">
        <v>100</v>
      </c>
      <c r="H92" s="75">
        <v>88.26</v>
      </c>
      <c r="I92" s="63" t="s">
        <v>21</v>
      </c>
      <c r="J92" s="14" t="s">
        <v>255</v>
      </c>
      <c r="K92" s="14" t="s">
        <v>21</v>
      </c>
      <c r="L92" s="14" t="s">
        <v>21</v>
      </c>
      <c r="M92" s="52" t="s">
        <v>215</v>
      </c>
    </row>
    <row r="93" spans="2:13" x14ac:dyDescent="0.35">
      <c r="C93" s="7" t="s">
        <v>185</v>
      </c>
      <c r="F93" s="74" t="s">
        <v>229</v>
      </c>
      <c r="G93" s="75">
        <v>30.32</v>
      </c>
      <c r="H93" s="20">
        <v>87.8</v>
      </c>
      <c r="I93" s="63" t="s">
        <v>21</v>
      </c>
      <c r="J93" s="14" t="s">
        <v>255</v>
      </c>
      <c r="K93" s="14" t="s">
        <v>21</v>
      </c>
      <c r="L93" s="14" t="s">
        <v>21</v>
      </c>
      <c r="M93" s="52" t="s">
        <v>215</v>
      </c>
    </row>
    <row r="94" spans="2:13" x14ac:dyDescent="0.35">
      <c r="B94" s="70"/>
      <c r="C94" s="7" t="s">
        <v>186</v>
      </c>
      <c r="F94" s="74" t="s">
        <v>229</v>
      </c>
      <c r="G94" s="20">
        <v>1.45</v>
      </c>
      <c r="H94" s="20">
        <v>3.74</v>
      </c>
      <c r="I94" s="63" t="s">
        <v>21</v>
      </c>
      <c r="J94" s="14" t="s">
        <v>255</v>
      </c>
      <c r="K94" s="14" t="s">
        <v>21</v>
      </c>
      <c r="L94" s="14" t="s">
        <v>21</v>
      </c>
      <c r="M94" s="52" t="s">
        <v>215</v>
      </c>
    </row>
    <row r="95" spans="2:13" x14ac:dyDescent="0.35">
      <c r="B95" s="70" t="s">
        <v>232</v>
      </c>
    </row>
    <row r="96" spans="2:13" x14ac:dyDescent="0.35">
      <c r="B96" s="70"/>
    </row>
    <row r="97" spans="2:13" x14ac:dyDescent="0.35">
      <c r="B97" s="16" t="s">
        <v>27</v>
      </c>
      <c r="F97" s="18"/>
      <c r="G97" s="18"/>
      <c r="H97" s="18"/>
    </row>
    <row r="98" spans="2:13" ht="54.75" customHeight="1" x14ac:dyDescent="0.35">
      <c r="B98" s="114" t="s">
        <v>258</v>
      </c>
      <c r="C98" s="115"/>
      <c r="D98" s="115"/>
      <c r="E98" s="115"/>
      <c r="F98" s="115"/>
      <c r="G98" s="115"/>
      <c r="H98" s="115"/>
      <c r="I98" s="115"/>
      <c r="J98" s="115"/>
      <c r="K98" s="115"/>
      <c r="L98" s="115"/>
      <c r="M98" s="116"/>
    </row>
  </sheetData>
  <mergeCells count="19">
    <mergeCell ref="B45:M45"/>
    <mergeCell ref="B71:M71"/>
    <mergeCell ref="B25:M25"/>
    <mergeCell ref="F28:H28"/>
    <mergeCell ref="J28:M28"/>
    <mergeCell ref="B37:M37"/>
    <mergeCell ref="J40:M40"/>
    <mergeCell ref="F4:H4"/>
    <mergeCell ref="J4:M4"/>
    <mergeCell ref="B16:M16"/>
    <mergeCell ref="F18:H18"/>
    <mergeCell ref="J18:M18"/>
    <mergeCell ref="B98:M98"/>
    <mergeCell ref="J73:M73"/>
    <mergeCell ref="J86:M86"/>
    <mergeCell ref="B84:M84"/>
    <mergeCell ref="J48:M48"/>
    <mergeCell ref="B57:M57"/>
    <mergeCell ref="J60:M60"/>
  </mergeCells>
  <phoneticPr fontId="7" type="noConversion"/>
  <pageMargins left="0.511811024" right="0.511811024" top="0.78740157499999996" bottom="0.78740157499999996" header="0.31496062000000002" footer="0.31496062000000002"/>
  <pageSetup paperSize="9" orientation="portrait" r:id="rId1"/>
  <ignoredErrors>
    <ignoredError sqref="M6:M12 M50:M54 M88:M94 M42" numberStoredAsText="1"/>
    <ignoredError sqref="M62:M67"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BD4E-280F-464E-8023-33BCC17200F2}">
  <dimension ref="B2:M65"/>
  <sheetViews>
    <sheetView showGridLines="0" topLeftCell="A37" zoomScale="90" zoomScaleNormal="90" workbookViewId="0">
      <selection activeCell="B36" sqref="B36:M36"/>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259</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260</v>
      </c>
      <c r="C5" s="10"/>
      <c r="D5" s="10"/>
      <c r="E5" s="10"/>
      <c r="F5" s="11">
        <v>2019</v>
      </c>
      <c r="G5" s="11">
        <v>2020</v>
      </c>
      <c r="H5" s="25">
        <v>2021</v>
      </c>
      <c r="I5" s="28" t="s">
        <v>7</v>
      </c>
      <c r="J5" s="13" t="s">
        <v>8</v>
      </c>
      <c r="K5" s="13" t="s">
        <v>9</v>
      </c>
      <c r="L5" s="13" t="s">
        <v>10</v>
      </c>
      <c r="M5" s="13" t="s">
        <v>11</v>
      </c>
    </row>
    <row r="6" spans="2:13" x14ac:dyDescent="0.35">
      <c r="B6" s="7" t="s">
        <v>261</v>
      </c>
      <c r="F6" s="100" t="s">
        <v>21</v>
      </c>
      <c r="G6" s="73">
        <v>874783.26861999999</v>
      </c>
      <c r="H6" s="73">
        <v>1001125.26217</v>
      </c>
      <c r="I6" s="63" t="s">
        <v>21</v>
      </c>
      <c r="J6" s="14" t="s">
        <v>358</v>
      </c>
      <c r="K6" s="14" t="s">
        <v>262</v>
      </c>
      <c r="L6" s="14" t="s">
        <v>21</v>
      </c>
      <c r="M6" s="52" t="s">
        <v>157</v>
      </c>
    </row>
    <row r="7" spans="2:13" x14ac:dyDescent="0.35">
      <c r="C7" s="7" t="s">
        <v>263</v>
      </c>
      <c r="F7" s="100" t="s">
        <v>21</v>
      </c>
      <c r="G7" s="73">
        <v>380702.88568000001</v>
      </c>
      <c r="H7" s="73">
        <v>357070.46622</v>
      </c>
      <c r="I7" s="63" t="s">
        <v>21</v>
      </c>
      <c r="J7" s="102" t="s">
        <v>358</v>
      </c>
      <c r="K7" s="14" t="s">
        <v>262</v>
      </c>
      <c r="L7" s="14" t="s">
        <v>21</v>
      </c>
      <c r="M7" s="52" t="s">
        <v>157</v>
      </c>
    </row>
    <row r="8" spans="2:13" x14ac:dyDescent="0.35">
      <c r="C8" s="7" t="s">
        <v>264</v>
      </c>
      <c r="F8" s="100" t="s">
        <v>21</v>
      </c>
      <c r="G8" s="101">
        <v>144658.83094000001</v>
      </c>
      <c r="H8" s="101">
        <v>144753.87695000001</v>
      </c>
      <c r="I8" s="63" t="s">
        <v>21</v>
      </c>
      <c r="J8" s="102" t="s">
        <v>358</v>
      </c>
      <c r="K8" s="14" t="s">
        <v>262</v>
      </c>
      <c r="L8" s="14" t="s">
        <v>21</v>
      </c>
      <c r="M8" s="52" t="s">
        <v>157</v>
      </c>
    </row>
    <row r="9" spans="2:13" x14ac:dyDescent="0.35">
      <c r="C9" s="7" t="s">
        <v>265</v>
      </c>
      <c r="F9" s="100" t="s">
        <v>21</v>
      </c>
      <c r="G9" s="73">
        <v>94393.040999999997</v>
      </c>
      <c r="H9" s="73">
        <v>145498.83699999997</v>
      </c>
      <c r="I9" s="63" t="s">
        <v>21</v>
      </c>
      <c r="J9" s="102" t="s">
        <v>358</v>
      </c>
      <c r="K9" s="14" t="s">
        <v>262</v>
      </c>
      <c r="L9" s="14" t="s">
        <v>21</v>
      </c>
      <c r="M9" s="52" t="s">
        <v>157</v>
      </c>
    </row>
    <row r="10" spans="2:13" x14ac:dyDescent="0.35">
      <c r="C10" s="7" t="s">
        <v>266</v>
      </c>
      <c r="F10" s="100" t="s">
        <v>21</v>
      </c>
      <c r="G10" s="73">
        <v>167865.56599999999</v>
      </c>
      <c r="H10" s="73">
        <v>203449.321</v>
      </c>
      <c r="I10" s="63" t="s">
        <v>21</v>
      </c>
      <c r="J10" s="102" t="s">
        <v>358</v>
      </c>
      <c r="K10" s="14" t="s">
        <v>262</v>
      </c>
      <c r="L10" s="14" t="s">
        <v>21</v>
      </c>
      <c r="M10" s="52" t="s">
        <v>157</v>
      </c>
    </row>
    <row r="11" spans="2:13" x14ac:dyDescent="0.35">
      <c r="C11" s="7" t="s">
        <v>267</v>
      </c>
      <c r="F11" s="100" t="s">
        <v>21</v>
      </c>
      <c r="G11" s="73">
        <v>87162.945000000007</v>
      </c>
      <c r="H11" s="73">
        <v>150352.761</v>
      </c>
      <c r="I11" s="63" t="s">
        <v>21</v>
      </c>
      <c r="J11" s="102" t="s">
        <v>358</v>
      </c>
      <c r="K11" s="14" t="s">
        <v>262</v>
      </c>
      <c r="L11" s="14" t="s">
        <v>21</v>
      </c>
      <c r="M11" s="52" t="s">
        <v>157</v>
      </c>
    </row>
    <row r="12" spans="2:13" x14ac:dyDescent="0.35">
      <c r="F12" s="67"/>
      <c r="G12" s="67"/>
      <c r="H12" s="67"/>
      <c r="I12" s="67"/>
      <c r="J12" s="67"/>
      <c r="K12" s="67"/>
      <c r="L12" s="67"/>
      <c r="M12" s="67"/>
    </row>
    <row r="13" spans="2:13" x14ac:dyDescent="0.35">
      <c r="B13" s="16" t="s">
        <v>27</v>
      </c>
      <c r="F13" s="18"/>
      <c r="G13" s="18"/>
      <c r="H13" s="18"/>
    </row>
    <row r="14" spans="2:13" ht="86.25" customHeight="1" x14ac:dyDescent="0.35">
      <c r="B14" s="114" t="s">
        <v>268</v>
      </c>
      <c r="C14" s="115"/>
      <c r="D14" s="115"/>
      <c r="E14" s="115"/>
      <c r="F14" s="115"/>
      <c r="G14" s="115"/>
      <c r="H14" s="115"/>
      <c r="I14" s="115"/>
      <c r="J14" s="115"/>
      <c r="K14" s="115"/>
      <c r="L14" s="115"/>
      <c r="M14" s="116"/>
    </row>
    <row r="17" spans="2:13" x14ac:dyDescent="0.35">
      <c r="F17" s="117"/>
      <c r="G17" s="117"/>
      <c r="H17" s="117"/>
      <c r="J17" s="117" t="s">
        <v>5</v>
      </c>
      <c r="K17" s="117"/>
      <c r="L17" s="117"/>
      <c r="M17" s="117"/>
    </row>
    <row r="18" spans="2:13" ht="18.75" thickBot="1" x14ac:dyDescent="0.4">
      <c r="B18" s="10" t="s">
        <v>359</v>
      </c>
      <c r="C18" s="10"/>
      <c r="D18" s="10"/>
      <c r="E18" s="10"/>
      <c r="F18" s="11">
        <v>2019</v>
      </c>
      <c r="G18" s="11">
        <v>2020</v>
      </c>
      <c r="H18" s="25">
        <v>2021</v>
      </c>
      <c r="I18" s="28" t="s">
        <v>7</v>
      </c>
      <c r="J18" s="13" t="s">
        <v>8</v>
      </c>
      <c r="K18" s="13" t="s">
        <v>9</v>
      </c>
      <c r="L18" s="13" t="s">
        <v>10</v>
      </c>
      <c r="M18" s="13" t="s">
        <v>11</v>
      </c>
    </row>
    <row r="19" spans="2:13" ht="18.75" thickTop="1" x14ac:dyDescent="0.35">
      <c r="C19" s="7" t="s">
        <v>360</v>
      </c>
      <c r="F19" s="67">
        <v>100</v>
      </c>
      <c r="G19" s="67">
        <v>100</v>
      </c>
      <c r="H19" s="67">
        <v>100</v>
      </c>
      <c r="I19" s="63" t="s">
        <v>21</v>
      </c>
      <c r="J19" s="102" t="s">
        <v>358</v>
      </c>
      <c r="K19" s="14" t="s">
        <v>269</v>
      </c>
      <c r="L19" s="14" t="s">
        <v>21</v>
      </c>
      <c r="M19" s="52" t="s">
        <v>157</v>
      </c>
    </row>
    <row r="20" spans="2:13" x14ac:dyDescent="0.35">
      <c r="C20" s="7" t="s">
        <v>361</v>
      </c>
      <c r="F20" s="62">
        <v>50</v>
      </c>
      <c r="G20" s="62">
        <v>100</v>
      </c>
      <c r="H20" s="62">
        <v>100</v>
      </c>
      <c r="I20" s="63" t="s">
        <v>21</v>
      </c>
      <c r="J20" s="102" t="s">
        <v>358</v>
      </c>
      <c r="K20" s="14" t="s">
        <v>269</v>
      </c>
      <c r="L20" s="14" t="s">
        <v>21</v>
      </c>
      <c r="M20" s="52" t="s">
        <v>157</v>
      </c>
    </row>
    <row r="21" spans="2:13" x14ac:dyDescent="0.35">
      <c r="C21" s="7" t="s">
        <v>362</v>
      </c>
      <c r="F21" s="67">
        <v>0</v>
      </c>
      <c r="G21" s="67">
        <v>0</v>
      </c>
      <c r="H21" s="67">
        <v>100</v>
      </c>
      <c r="I21" s="63" t="s">
        <v>21</v>
      </c>
      <c r="J21" s="102" t="s">
        <v>358</v>
      </c>
      <c r="K21" s="14" t="s">
        <v>269</v>
      </c>
      <c r="L21" s="14" t="s">
        <v>21</v>
      </c>
      <c r="M21" s="52" t="s">
        <v>157</v>
      </c>
    </row>
    <row r="22" spans="2:13" x14ac:dyDescent="0.35">
      <c r="C22" s="7" t="s">
        <v>363</v>
      </c>
      <c r="F22" s="67">
        <v>100</v>
      </c>
      <c r="G22" s="67">
        <v>100</v>
      </c>
      <c r="H22" s="67">
        <v>100</v>
      </c>
      <c r="I22" s="63" t="s">
        <v>21</v>
      </c>
      <c r="J22" s="102" t="s">
        <v>358</v>
      </c>
      <c r="K22" s="14" t="s">
        <v>269</v>
      </c>
      <c r="L22" s="14" t="s">
        <v>21</v>
      </c>
      <c r="M22" s="52" t="s">
        <v>157</v>
      </c>
    </row>
    <row r="23" spans="2:13" x14ac:dyDescent="0.35">
      <c r="C23" s="7" t="s">
        <v>364</v>
      </c>
      <c r="F23" s="67">
        <v>100</v>
      </c>
      <c r="G23" s="67">
        <v>100</v>
      </c>
      <c r="H23" s="67">
        <v>100</v>
      </c>
      <c r="I23" s="63" t="s">
        <v>21</v>
      </c>
      <c r="J23" s="102" t="s">
        <v>358</v>
      </c>
      <c r="K23" s="14" t="s">
        <v>269</v>
      </c>
      <c r="L23" s="14" t="s">
        <v>21</v>
      </c>
      <c r="M23" s="52" t="s">
        <v>157</v>
      </c>
    </row>
    <row r="24" spans="2:13" x14ac:dyDescent="0.35">
      <c r="F24" s="67"/>
      <c r="G24" s="67"/>
      <c r="H24" s="67"/>
      <c r="I24" s="67"/>
      <c r="J24" s="67"/>
      <c r="K24" s="67"/>
      <c r="L24" s="67"/>
      <c r="M24" s="67"/>
    </row>
    <row r="25" spans="2:13" x14ac:dyDescent="0.35">
      <c r="B25" s="16" t="s">
        <v>27</v>
      </c>
      <c r="F25" s="18"/>
      <c r="G25" s="18"/>
      <c r="H25" s="18"/>
    </row>
    <row r="26" spans="2:13" ht="72" customHeight="1" x14ac:dyDescent="0.35">
      <c r="B26" s="114" t="s">
        <v>270</v>
      </c>
      <c r="C26" s="115"/>
      <c r="D26" s="115"/>
      <c r="E26" s="115"/>
      <c r="F26" s="115"/>
      <c r="G26" s="115"/>
      <c r="H26" s="115"/>
      <c r="I26" s="115"/>
      <c r="J26" s="115"/>
      <c r="K26" s="115"/>
      <c r="L26" s="115"/>
      <c r="M26" s="116"/>
    </row>
    <row r="27" spans="2:13" ht="30" customHeight="1" x14ac:dyDescent="0.35">
      <c r="B27" s="46"/>
      <c r="C27" s="46"/>
      <c r="D27" s="46"/>
      <c r="E27" s="46"/>
      <c r="F27" s="46"/>
      <c r="G27" s="46"/>
      <c r="H27" s="46"/>
      <c r="I27" s="46"/>
      <c r="J27" s="46"/>
      <c r="K27" s="46"/>
      <c r="L27" s="46"/>
      <c r="M27" s="46"/>
    </row>
    <row r="28" spans="2:13" x14ac:dyDescent="0.35">
      <c r="F28" s="117"/>
      <c r="G28" s="117"/>
      <c r="H28" s="117"/>
      <c r="J28" s="117" t="s">
        <v>5</v>
      </c>
      <c r="K28" s="117"/>
      <c r="L28" s="117"/>
      <c r="M28" s="117"/>
    </row>
    <row r="29" spans="2:13" ht="18.75" thickBot="1" x14ac:dyDescent="0.4">
      <c r="B29" s="10" t="s">
        <v>271</v>
      </c>
      <c r="C29" s="10"/>
      <c r="D29" s="10"/>
      <c r="E29" s="10"/>
      <c r="F29" s="11">
        <v>2019</v>
      </c>
      <c r="G29" s="11">
        <v>2020</v>
      </c>
      <c r="H29" s="25">
        <v>2021</v>
      </c>
      <c r="I29" s="28" t="s">
        <v>7</v>
      </c>
      <c r="J29" s="13" t="s">
        <v>8</v>
      </c>
      <c r="K29" s="13" t="s">
        <v>9</v>
      </c>
      <c r="L29" s="13" t="s">
        <v>10</v>
      </c>
      <c r="M29" s="13" t="s">
        <v>11</v>
      </c>
    </row>
    <row r="30" spans="2:13" x14ac:dyDescent="0.35">
      <c r="B30" s="7" t="s">
        <v>272</v>
      </c>
      <c r="F30" s="71" t="s">
        <v>21</v>
      </c>
      <c r="G30" s="73">
        <v>1442239.61</v>
      </c>
      <c r="H30" s="73">
        <v>1727106.17</v>
      </c>
      <c r="I30" s="63" t="s">
        <v>21</v>
      </c>
      <c r="J30" s="102" t="s">
        <v>358</v>
      </c>
      <c r="K30" s="14" t="s">
        <v>269</v>
      </c>
      <c r="L30" s="14" t="s">
        <v>21</v>
      </c>
      <c r="M30" s="52" t="s">
        <v>157</v>
      </c>
    </row>
    <row r="31" spans="2:13" x14ac:dyDescent="0.35">
      <c r="C31" s="7" t="s">
        <v>273</v>
      </c>
      <c r="F31" s="71" t="s">
        <v>21</v>
      </c>
      <c r="G31" s="73">
        <v>821610.48</v>
      </c>
      <c r="H31" s="73">
        <v>938628.94</v>
      </c>
      <c r="I31" s="63" t="s">
        <v>21</v>
      </c>
      <c r="J31" s="102" t="s">
        <v>358</v>
      </c>
      <c r="K31" s="14" t="s">
        <v>269</v>
      </c>
      <c r="L31" s="14" t="s">
        <v>21</v>
      </c>
      <c r="M31" s="52" t="s">
        <v>157</v>
      </c>
    </row>
    <row r="32" spans="2:13" x14ac:dyDescent="0.35">
      <c r="C32" s="7" t="s">
        <v>274</v>
      </c>
      <c r="F32" s="71" t="s">
        <v>21</v>
      </c>
      <c r="G32" s="73">
        <v>53172.79</v>
      </c>
      <c r="H32" s="73">
        <v>62496.32</v>
      </c>
      <c r="I32" s="63" t="s">
        <v>21</v>
      </c>
      <c r="J32" s="102" t="s">
        <v>358</v>
      </c>
      <c r="K32" s="14" t="s">
        <v>269</v>
      </c>
      <c r="L32" s="14" t="s">
        <v>21</v>
      </c>
      <c r="M32" s="52" t="s">
        <v>157</v>
      </c>
    </row>
    <row r="33" spans="2:13" x14ac:dyDescent="0.35">
      <c r="C33" s="7" t="s">
        <v>275</v>
      </c>
      <c r="F33" s="71" t="s">
        <v>21</v>
      </c>
      <c r="G33" s="73">
        <v>567456.34</v>
      </c>
      <c r="H33" s="73">
        <v>725980.91</v>
      </c>
      <c r="I33" s="63" t="s">
        <v>21</v>
      </c>
      <c r="J33" s="102" t="s">
        <v>358</v>
      </c>
      <c r="K33" s="14" t="s">
        <v>269</v>
      </c>
      <c r="L33" s="14" t="s">
        <v>21</v>
      </c>
      <c r="M33" s="52" t="s">
        <v>157</v>
      </c>
    </row>
    <row r="35" spans="2:13" x14ac:dyDescent="0.35">
      <c r="B35" s="16" t="s">
        <v>27</v>
      </c>
      <c r="F35" s="18"/>
      <c r="G35" s="18"/>
      <c r="H35" s="18"/>
    </row>
    <row r="36" spans="2:13" ht="95.25" customHeight="1" x14ac:dyDescent="0.35">
      <c r="B36" s="114" t="s">
        <v>276</v>
      </c>
      <c r="C36" s="115"/>
      <c r="D36" s="115"/>
      <c r="E36" s="115"/>
      <c r="F36" s="115"/>
      <c r="G36" s="115"/>
      <c r="H36" s="115"/>
      <c r="I36" s="115"/>
      <c r="J36" s="115"/>
      <c r="K36" s="115"/>
      <c r="L36" s="115"/>
      <c r="M36" s="116"/>
    </row>
    <row r="39" spans="2:13" x14ac:dyDescent="0.35">
      <c r="F39" s="117"/>
      <c r="G39" s="117"/>
      <c r="H39" s="117"/>
      <c r="J39" s="117" t="s">
        <v>5</v>
      </c>
      <c r="K39" s="117"/>
      <c r="L39" s="117"/>
      <c r="M39" s="117"/>
    </row>
    <row r="40" spans="2:13" ht="18.75" thickBot="1" x14ac:dyDescent="0.4">
      <c r="B40" s="10" t="s">
        <v>365</v>
      </c>
      <c r="C40" s="10"/>
      <c r="D40" s="10"/>
      <c r="E40" s="10"/>
      <c r="F40" s="11">
        <v>2019</v>
      </c>
      <c r="G40" s="11">
        <v>2020</v>
      </c>
      <c r="H40" s="25">
        <v>2021</v>
      </c>
      <c r="I40" s="28" t="s">
        <v>7</v>
      </c>
      <c r="J40" s="13" t="s">
        <v>8</v>
      </c>
      <c r="K40" s="13" t="s">
        <v>9</v>
      </c>
      <c r="L40" s="13" t="s">
        <v>10</v>
      </c>
      <c r="M40" s="13" t="s">
        <v>11</v>
      </c>
    </row>
    <row r="41" spans="2:13" ht="18.75" thickTop="1" x14ac:dyDescent="0.35">
      <c r="B41" s="7" t="s">
        <v>277</v>
      </c>
      <c r="F41" s="71" t="s">
        <v>21</v>
      </c>
      <c r="G41" s="71" t="s">
        <v>21</v>
      </c>
      <c r="H41" s="67">
        <v>113</v>
      </c>
      <c r="I41" s="63" t="s">
        <v>21</v>
      </c>
      <c r="J41" s="14" t="s">
        <v>278</v>
      </c>
      <c r="K41" s="14" t="s">
        <v>262</v>
      </c>
      <c r="L41" s="14" t="s">
        <v>21</v>
      </c>
      <c r="M41" s="52" t="s">
        <v>157</v>
      </c>
    </row>
    <row r="42" spans="2:13" x14ac:dyDescent="0.35">
      <c r="B42" s="7" t="s">
        <v>279</v>
      </c>
      <c r="F42" s="71" t="s">
        <v>21</v>
      </c>
      <c r="G42" s="71" t="s">
        <v>21</v>
      </c>
      <c r="H42" s="67">
        <v>1797</v>
      </c>
      <c r="I42" s="63" t="s">
        <v>21</v>
      </c>
      <c r="J42" s="14" t="s">
        <v>278</v>
      </c>
      <c r="K42" s="14" t="s">
        <v>262</v>
      </c>
      <c r="L42" s="14" t="s">
        <v>21</v>
      </c>
      <c r="M42" s="52" t="s">
        <v>157</v>
      </c>
    </row>
    <row r="43" spans="2:13" x14ac:dyDescent="0.35">
      <c r="B43" s="77" t="s">
        <v>280</v>
      </c>
      <c r="F43" s="20"/>
      <c r="G43" s="20"/>
      <c r="H43" s="20"/>
      <c r="I43" s="20"/>
      <c r="J43" s="20"/>
      <c r="K43" s="20"/>
      <c r="L43" s="20"/>
      <c r="M43" s="20"/>
    </row>
    <row r="45" spans="2:13" x14ac:dyDescent="0.35">
      <c r="B45" s="16" t="s">
        <v>27</v>
      </c>
      <c r="F45" s="18"/>
      <c r="G45" s="18"/>
      <c r="H45" s="18"/>
    </row>
    <row r="46" spans="2:13" ht="99.75" customHeight="1" x14ac:dyDescent="0.35">
      <c r="B46" s="114" t="s">
        <v>281</v>
      </c>
      <c r="C46" s="115"/>
      <c r="D46" s="115"/>
      <c r="E46" s="115"/>
      <c r="F46" s="115"/>
      <c r="G46" s="115"/>
      <c r="H46" s="115"/>
      <c r="I46" s="115"/>
      <c r="J46" s="115"/>
      <c r="K46" s="115"/>
      <c r="L46" s="115"/>
      <c r="M46" s="116"/>
    </row>
    <row r="49" spans="2:13" x14ac:dyDescent="0.35">
      <c r="F49" s="117"/>
      <c r="G49" s="117"/>
      <c r="H49" s="117"/>
      <c r="J49" s="117" t="s">
        <v>5</v>
      </c>
      <c r="K49" s="117"/>
      <c r="L49" s="117"/>
      <c r="M49" s="117"/>
    </row>
    <row r="50" spans="2:13" ht="18.75" thickBot="1" x14ac:dyDescent="0.4">
      <c r="B50" s="10" t="s">
        <v>282</v>
      </c>
      <c r="C50" s="10"/>
      <c r="D50" s="10"/>
      <c r="E50" s="10"/>
      <c r="F50" s="11">
        <v>2019</v>
      </c>
      <c r="G50" s="11">
        <v>2020</v>
      </c>
      <c r="H50" s="25">
        <v>2021</v>
      </c>
      <c r="I50" s="28" t="s">
        <v>7</v>
      </c>
      <c r="J50" s="13" t="s">
        <v>8</v>
      </c>
      <c r="K50" s="13" t="s">
        <v>9</v>
      </c>
      <c r="L50" s="13" t="s">
        <v>10</v>
      </c>
      <c r="M50" s="13" t="s">
        <v>11</v>
      </c>
    </row>
    <row r="51" spans="2:13" ht="18.75" thickTop="1" x14ac:dyDescent="0.35">
      <c r="B51" s="7" t="s">
        <v>283</v>
      </c>
      <c r="F51" s="71">
        <v>0</v>
      </c>
      <c r="G51" s="71" t="s">
        <v>21</v>
      </c>
      <c r="H51" s="71" t="s">
        <v>21</v>
      </c>
      <c r="I51" s="63" t="s">
        <v>21</v>
      </c>
      <c r="J51" s="14" t="s">
        <v>21</v>
      </c>
      <c r="K51" s="14" t="s">
        <v>284</v>
      </c>
      <c r="L51" s="14" t="s">
        <v>21</v>
      </c>
      <c r="M51" s="52" t="s">
        <v>157</v>
      </c>
    </row>
    <row r="52" spans="2:13" x14ac:dyDescent="0.35">
      <c r="B52" s="7" t="s">
        <v>285</v>
      </c>
      <c r="F52" s="71" t="s">
        <v>21</v>
      </c>
      <c r="G52" s="71" t="s">
        <v>21</v>
      </c>
      <c r="H52" s="71" t="s">
        <v>21</v>
      </c>
      <c r="I52" s="63" t="s">
        <v>21</v>
      </c>
      <c r="J52" s="14" t="s">
        <v>21</v>
      </c>
      <c r="K52" s="14" t="s">
        <v>286</v>
      </c>
      <c r="L52" s="14" t="s">
        <v>21</v>
      </c>
      <c r="M52" s="52" t="s">
        <v>157</v>
      </c>
    </row>
    <row r="53" spans="2:13" x14ac:dyDescent="0.35">
      <c r="B53" s="77"/>
      <c r="F53" s="20"/>
      <c r="G53" s="20"/>
      <c r="H53" s="20"/>
      <c r="I53" s="20"/>
      <c r="J53" s="20"/>
      <c r="K53" s="20"/>
      <c r="L53" s="20"/>
      <c r="M53" s="20"/>
    </row>
    <row r="55" spans="2:13" x14ac:dyDescent="0.35">
      <c r="B55" s="16" t="s">
        <v>27</v>
      </c>
      <c r="F55" s="18"/>
      <c r="G55" s="18"/>
      <c r="H55" s="18"/>
    </row>
    <row r="56" spans="2:13" ht="68.25" customHeight="1" x14ac:dyDescent="0.35">
      <c r="B56" s="114" t="s">
        <v>287</v>
      </c>
      <c r="C56" s="115"/>
      <c r="D56" s="115"/>
      <c r="E56" s="115"/>
      <c r="F56" s="115"/>
      <c r="G56" s="115"/>
      <c r="H56" s="115"/>
      <c r="I56" s="115"/>
      <c r="J56" s="115"/>
      <c r="K56" s="115"/>
      <c r="L56" s="115"/>
      <c r="M56" s="116"/>
    </row>
    <row r="59" spans="2:13" x14ac:dyDescent="0.35">
      <c r="F59" s="117"/>
      <c r="G59" s="117"/>
      <c r="H59" s="117"/>
      <c r="J59" s="117" t="s">
        <v>5</v>
      </c>
      <c r="K59" s="117"/>
      <c r="L59" s="117"/>
      <c r="M59" s="117"/>
    </row>
    <row r="60" spans="2:13" ht="18.75" thickBot="1" x14ac:dyDescent="0.4">
      <c r="B60" s="10" t="s">
        <v>288</v>
      </c>
      <c r="C60" s="10"/>
      <c r="D60" s="10"/>
      <c r="E60" s="10"/>
      <c r="F60" s="11">
        <v>2019</v>
      </c>
      <c r="G60" s="11">
        <v>2020</v>
      </c>
      <c r="H60" s="25">
        <v>2021</v>
      </c>
      <c r="I60" s="28" t="s">
        <v>7</v>
      </c>
      <c r="J60" s="13" t="s">
        <v>8</v>
      </c>
      <c r="K60" s="13" t="s">
        <v>9</v>
      </c>
      <c r="L60" s="13" t="s">
        <v>10</v>
      </c>
      <c r="M60" s="13" t="s">
        <v>11</v>
      </c>
    </row>
    <row r="61" spans="2:13" ht="18.75" thickTop="1" x14ac:dyDescent="0.35">
      <c r="B61" s="7" t="s">
        <v>289</v>
      </c>
      <c r="F61" s="71">
        <v>0</v>
      </c>
      <c r="G61" s="71" t="s">
        <v>21</v>
      </c>
      <c r="H61" s="78">
        <v>33</v>
      </c>
      <c r="I61" s="63" t="s">
        <v>21</v>
      </c>
      <c r="J61" s="14" t="s">
        <v>21</v>
      </c>
      <c r="K61" s="14" t="s">
        <v>262</v>
      </c>
      <c r="L61" s="14" t="s">
        <v>21</v>
      </c>
      <c r="M61" s="52" t="s">
        <v>157</v>
      </c>
    </row>
    <row r="62" spans="2:13" x14ac:dyDescent="0.35">
      <c r="B62" s="77" t="s">
        <v>280</v>
      </c>
      <c r="F62" s="20"/>
      <c r="G62" s="20"/>
      <c r="H62" s="20"/>
      <c r="I62" s="20"/>
      <c r="J62" s="20"/>
      <c r="K62" s="20"/>
      <c r="L62" s="20"/>
      <c r="M62" s="20"/>
    </row>
    <row r="64" spans="2:13" x14ac:dyDescent="0.35">
      <c r="B64" s="16" t="s">
        <v>27</v>
      </c>
      <c r="F64" s="18"/>
      <c r="G64" s="18"/>
      <c r="H64" s="18"/>
    </row>
    <row r="65" spans="2:13" ht="56.25" customHeight="1" x14ac:dyDescent="0.35">
      <c r="B65" s="114" t="s">
        <v>290</v>
      </c>
      <c r="C65" s="115"/>
      <c r="D65" s="115"/>
      <c r="E65" s="115"/>
      <c r="F65" s="115"/>
      <c r="G65" s="115"/>
      <c r="H65" s="115"/>
      <c r="I65" s="115"/>
      <c r="J65" s="115"/>
      <c r="K65" s="115"/>
      <c r="L65" s="115"/>
      <c r="M65" s="116"/>
    </row>
  </sheetData>
  <mergeCells count="18">
    <mergeCell ref="B26:M26"/>
    <mergeCell ref="F4:H4"/>
    <mergeCell ref="J4:M4"/>
    <mergeCell ref="B14:M14"/>
    <mergeCell ref="F17:H17"/>
    <mergeCell ref="J17:M17"/>
    <mergeCell ref="B65:M65"/>
    <mergeCell ref="F28:H28"/>
    <mergeCell ref="J28:M28"/>
    <mergeCell ref="B36:M36"/>
    <mergeCell ref="F39:H39"/>
    <mergeCell ref="J39:M39"/>
    <mergeCell ref="B46:M46"/>
    <mergeCell ref="F49:H49"/>
    <mergeCell ref="J49:M49"/>
    <mergeCell ref="B56:M56"/>
    <mergeCell ref="F59:H59"/>
    <mergeCell ref="J59:M59"/>
  </mergeCells>
  <phoneticPr fontId="7" type="noConversion"/>
  <pageMargins left="0.511811024" right="0.511811024" top="0.78740157499999996" bottom="0.78740157499999996" header="0.31496062000000002" footer="0.31496062000000002"/>
  <pageSetup paperSize="9" orientation="portrait" r:id="rId1"/>
  <ignoredErrors>
    <ignoredError sqref="M19:M23 M6:M11 M30:M31 M32:M33 M61 M51:M52 M41:M42"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D04C-05ED-411E-AF3C-C4AEB83C59DD}">
  <dimension ref="B2:M72"/>
  <sheetViews>
    <sheetView showGridLines="0" topLeftCell="A22" zoomScale="90" zoomScaleNormal="90" workbookViewId="0">
      <selection activeCell="B30" sqref="B30"/>
    </sheetView>
  </sheetViews>
  <sheetFormatPr defaultRowHeight="18" x14ac:dyDescent="0.35"/>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4" customWidth="1"/>
    <col min="10" max="11" width="13.85546875" style="14" customWidth="1"/>
    <col min="12" max="12" width="11.7109375" style="14" customWidth="1"/>
    <col min="13" max="13" width="14.85546875" style="14" customWidth="1"/>
    <col min="14" max="16384" width="9.140625" style="7"/>
  </cols>
  <sheetData>
    <row r="2" spans="2:13" ht="18.75" x14ac:dyDescent="0.35">
      <c r="B2" s="45" t="s">
        <v>291</v>
      </c>
    </row>
    <row r="3" spans="2:13" ht="15" customHeight="1" x14ac:dyDescent="0.35"/>
    <row r="4" spans="2:13" ht="21.75" customHeight="1" x14ac:dyDescent="0.35">
      <c r="F4" s="117"/>
      <c r="G4" s="117"/>
      <c r="H4" s="117"/>
      <c r="J4" s="117" t="s">
        <v>5</v>
      </c>
      <c r="K4" s="117"/>
      <c r="L4" s="117"/>
      <c r="M4" s="117"/>
    </row>
    <row r="5" spans="2:13" ht="21" customHeight="1" thickBot="1" x14ac:dyDescent="0.4">
      <c r="B5" s="10" t="s">
        <v>292</v>
      </c>
      <c r="C5" s="10"/>
      <c r="D5" s="10"/>
      <c r="E5" s="10"/>
      <c r="F5" s="11">
        <v>2019</v>
      </c>
      <c r="G5" s="11">
        <v>2020</v>
      </c>
      <c r="H5" s="25">
        <v>2021</v>
      </c>
      <c r="I5" s="28" t="s">
        <v>7</v>
      </c>
      <c r="J5" s="13" t="s">
        <v>8</v>
      </c>
      <c r="K5" s="13" t="s">
        <v>9</v>
      </c>
      <c r="L5" s="13" t="s">
        <v>10</v>
      </c>
      <c r="M5" s="13" t="s">
        <v>11</v>
      </c>
    </row>
    <row r="6" spans="2:13" ht="18.75" thickTop="1" x14ac:dyDescent="0.35">
      <c r="B6" s="7" t="s">
        <v>293</v>
      </c>
      <c r="F6" s="81" t="s">
        <v>21</v>
      </c>
      <c r="G6" s="73">
        <v>88.26</v>
      </c>
      <c r="H6" s="73">
        <v>89.56</v>
      </c>
      <c r="I6" s="63" t="s">
        <v>21</v>
      </c>
      <c r="J6" s="14" t="s">
        <v>21</v>
      </c>
      <c r="K6" s="14" t="s">
        <v>21</v>
      </c>
      <c r="L6" s="14" t="s">
        <v>21</v>
      </c>
      <c r="M6" s="52" t="s">
        <v>294</v>
      </c>
    </row>
    <row r="7" spans="2:13" x14ac:dyDescent="0.35">
      <c r="B7" s="7" t="s">
        <v>295</v>
      </c>
      <c r="F7" s="81" t="s">
        <v>21</v>
      </c>
      <c r="G7" s="73">
        <v>97.63</v>
      </c>
      <c r="H7" s="73">
        <v>97.8</v>
      </c>
      <c r="I7" s="63" t="s">
        <v>21</v>
      </c>
      <c r="J7" s="14" t="s">
        <v>21</v>
      </c>
      <c r="K7" s="14" t="s">
        <v>21</v>
      </c>
      <c r="L7" s="14" t="s">
        <v>21</v>
      </c>
      <c r="M7" s="52" t="s">
        <v>294</v>
      </c>
    </row>
    <row r="8" spans="2:13" x14ac:dyDescent="0.35">
      <c r="B8" s="7" t="s">
        <v>296</v>
      </c>
      <c r="F8" s="81" t="s">
        <v>21</v>
      </c>
      <c r="G8" s="79">
        <v>1E-3</v>
      </c>
      <c r="H8" s="73">
        <v>0.09</v>
      </c>
      <c r="I8" s="63" t="s">
        <v>21</v>
      </c>
      <c r="J8" s="14" t="s">
        <v>21</v>
      </c>
      <c r="K8" s="14" t="s">
        <v>21</v>
      </c>
      <c r="L8" s="14" t="s">
        <v>21</v>
      </c>
      <c r="M8" s="52" t="s">
        <v>294</v>
      </c>
    </row>
    <row r="9" spans="2:13" x14ac:dyDescent="0.35">
      <c r="B9" s="7" t="s">
        <v>297</v>
      </c>
      <c r="F9" s="81" t="s">
        <v>21</v>
      </c>
      <c r="G9" s="73">
        <v>53</v>
      </c>
      <c r="H9" s="73">
        <v>54.6</v>
      </c>
      <c r="I9" s="63" t="s">
        <v>21</v>
      </c>
      <c r="J9" s="14" t="s">
        <v>21</v>
      </c>
      <c r="K9" s="14" t="s">
        <v>21</v>
      </c>
      <c r="L9" s="14" t="s">
        <v>21</v>
      </c>
      <c r="M9" s="52" t="s">
        <v>294</v>
      </c>
    </row>
    <row r="10" spans="2:13" x14ac:dyDescent="0.35">
      <c r="B10" s="7" t="s">
        <v>298</v>
      </c>
      <c r="F10" s="81" t="s">
        <v>21</v>
      </c>
      <c r="G10" s="79">
        <v>0.01</v>
      </c>
      <c r="H10" s="73">
        <v>1.87</v>
      </c>
      <c r="I10" s="63" t="s">
        <v>21</v>
      </c>
      <c r="J10" s="14" t="s">
        <v>21</v>
      </c>
      <c r="K10" s="14" t="s">
        <v>21</v>
      </c>
      <c r="L10" s="14" t="s">
        <v>21</v>
      </c>
      <c r="M10" s="52" t="s">
        <v>294</v>
      </c>
    </row>
    <row r="11" spans="2:13" x14ac:dyDescent="0.35">
      <c r="B11" s="7" t="s">
        <v>299</v>
      </c>
      <c r="F11" s="81" t="s">
        <v>21</v>
      </c>
      <c r="G11" s="79">
        <v>5.0000000000000001E-3</v>
      </c>
      <c r="H11" s="73">
        <v>0.54</v>
      </c>
      <c r="I11" s="63" t="s">
        <v>21</v>
      </c>
      <c r="J11" s="14" t="s">
        <v>21</v>
      </c>
      <c r="K11" s="14" t="s">
        <v>21</v>
      </c>
      <c r="L11" s="14" t="s">
        <v>21</v>
      </c>
      <c r="M11" s="52" t="s">
        <v>294</v>
      </c>
    </row>
    <row r="12" spans="2:13" x14ac:dyDescent="0.35">
      <c r="B12" s="7" t="s">
        <v>300</v>
      </c>
      <c r="F12" s="81" t="s">
        <v>21</v>
      </c>
      <c r="G12" s="68">
        <v>0.01</v>
      </c>
      <c r="H12" s="68">
        <v>1.22</v>
      </c>
      <c r="I12" s="63" t="s">
        <v>21</v>
      </c>
      <c r="J12" s="14" t="s">
        <v>21</v>
      </c>
      <c r="K12" s="14" t="s">
        <v>21</v>
      </c>
      <c r="L12" s="14" t="s">
        <v>21</v>
      </c>
      <c r="M12" s="52" t="s">
        <v>294</v>
      </c>
    </row>
    <row r="13" spans="2:13" x14ac:dyDescent="0.35">
      <c r="B13" s="7" t="s">
        <v>301</v>
      </c>
      <c r="F13" s="81" t="s">
        <v>21</v>
      </c>
      <c r="G13" s="68">
        <v>5.6000000000000001E-2</v>
      </c>
      <c r="H13" s="68">
        <v>5.29</v>
      </c>
      <c r="I13" s="63" t="s">
        <v>21</v>
      </c>
      <c r="J13" s="14" t="s">
        <v>21</v>
      </c>
      <c r="K13" s="14" t="s">
        <v>21</v>
      </c>
      <c r="L13" s="14" t="s">
        <v>21</v>
      </c>
      <c r="M13" s="52" t="s">
        <v>294</v>
      </c>
    </row>
    <row r="14" spans="2:13" x14ac:dyDescent="0.35">
      <c r="B14" s="7" t="s">
        <v>302</v>
      </c>
      <c r="F14" s="81" t="s">
        <v>21</v>
      </c>
      <c r="G14" s="68">
        <v>97.85</v>
      </c>
      <c r="H14" s="68">
        <v>98.39</v>
      </c>
      <c r="I14" s="63" t="s">
        <v>21</v>
      </c>
      <c r="J14" s="14" t="s">
        <v>21</v>
      </c>
      <c r="K14" s="14" t="s">
        <v>21</v>
      </c>
      <c r="L14" s="14" t="s">
        <v>21</v>
      </c>
      <c r="M14" s="52" t="s">
        <v>294</v>
      </c>
    </row>
    <row r="15" spans="2:13" x14ac:dyDescent="0.35">
      <c r="B15" s="7" t="s">
        <v>303</v>
      </c>
      <c r="F15" s="81" t="s">
        <v>21</v>
      </c>
      <c r="G15" s="69">
        <v>2.2400000000000002</v>
      </c>
      <c r="H15" s="69">
        <v>2.27</v>
      </c>
      <c r="I15" s="63" t="s">
        <v>21</v>
      </c>
      <c r="J15" s="14" t="s">
        <v>21</v>
      </c>
      <c r="K15" s="14" t="s">
        <v>21</v>
      </c>
      <c r="L15" s="14" t="s">
        <v>21</v>
      </c>
      <c r="M15" s="52" t="s">
        <v>294</v>
      </c>
    </row>
    <row r="16" spans="2:13" x14ac:dyDescent="0.35">
      <c r="B16" s="7" t="s">
        <v>304</v>
      </c>
      <c r="F16" s="81" t="s">
        <v>21</v>
      </c>
      <c r="G16" s="80">
        <v>3.0000000000000001E-3</v>
      </c>
      <c r="H16" s="69">
        <v>0.02</v>
      </c>
      <c r="I16" s="63" t="s">
        <v>21</v>
      </c>
      <c r="J16" s="14" t="s">
        <v>21</v>
      </c>
      <c r="K16" s="14" t="s">
        <v>21</v>
      </c>
      <c r="L16" s="14" t="s">
        <v>21</v>
      </c>
      <c r="M16" s="52" t="s">
        <v>294</v>
      </c>
    </row>
    <row r="17" spans="2:13" x14ac:dyDescent="0.35">
      <c r="B17" s="7" t="s">
        <v>305</v>
      </c>
      <c r="F17" s="81" t="s">
        <v>21</v>
      </c>
      <c r="G17" s="69">
        <v>4.6100000000000003</v>
      </c>
      <c r="H17" s="69">
        <v>4.16</v>
      </c>
      <c r="I17" s="63" t="s">
        <v>21</v>
      </c>
      <c r="J17" s="14" t="s">
        <v>21</v>
      </c>
      <c r="K17" s="14" t="s">
        <v>21</v>
      </c>
      <c r="L17" s="14" t="s">
        <v>21</v>
      </c>
      <c r="M17" s="52" t="s">
        <v>294</v>
      </c>
    </row>
    <row r="18" spans="2:13" x14ac:dyDescent="0.35">
      <c r="B18" s="7" t="s">
        <v>306</v>
      </c>
      <c r="F18" s="81" t="s">
        <v>21</v>
      </c>
      <c r="G18" s="80">
        <v>2E-3</v>
      </c>
      <c r="H18" s="69">
        <v>0.02</v>
      </c>
      <c r="I18" s="63" t="s">
        <v>21</v>
      </c>
      <c r="J18" s="14" t="s">
        <v>21</v>
      </c>
      <c r="K18" s="14" t="s">
        <v>21</v>
      </c>
      <c r="L18" s="14" t="s">
        <v>21</v>
      </c>
      <c r="M18" s="52" t="s">
        <v>294</v>
      </c>
    </row>
    <row r="19" spans="2:13" x14ac:dyDescent="0.35">
      <c r="B19" s="7" t="s">
        <v>307</v>
      </c>
      <c r="F19" s="81" t="s">
        <v>21</v>
      </c>
      <c r="G19" s="80">
        <v>1.4999999999999999E-2</v>
      </c>
      <c r="H19" s="69">
        <v>0.04</v>
      </c>
      <c r="I19" s="63" t="s">
        <v>21</v>
      </c>
      <c r="J19" s="14" t="s">
        <v>21</v>
      </c>
      <c r="K19" s="14" t="s">
        <v>21</v>
      </c>
      <c r="L19" s="14" t="s">
        <v>21</v>
      </c>
      <c r="M19" s="52" t="s">
        <v>294</v>
      </c>
    </row>
    <row r="20" spans="2:13" x14ac:dyDescent="0.35">
      <c r="B20" s="7" t="s">
        <v>308</v>
      </c>
      <c r="F20" s="81" t="s">
        <v>21</v>
      </c>
      <c r="G20" s="69">
        <v>2</v>
      </c>
      <c r="H20" s="69">
        <v>3.63</v>
      </c>
      <c r="I20" s="63" t="s">
        <v>21</v>
      </c>
      <c r="J20" s="14" t="s">
        <v>21</v>
      </c>
      <c r="K20" s="14" t="s">
        <v>21</v>
      </c>
      <c r="L20" s="14" t="s">
        <v>21</v>
      </c>
      <c r="M20" s="52" t="s">
        <v>294</v>
      </c>
    </row>
    <row r="21" spans="2:13" x14ac:dyDescent="0.35">
      <c r="B21" s="70" t="s">
        <v>309</v>
      </c>
    </row>
    <row r="23" spans="2:13" ht="18" customHeight="1" x14ac:dyDescent="0.35">
      <c r="B23" s="16" t="s">
        <v>27</v>
      </c>
      <c r="F23" s="18"/>
      <c r="G23" s="18"/>
      <c r="H23" s="18"/>
    </row>
    <row r="24" spans="2:13" ht="98.25" customHeight="1" x14ac:dyDescent="0.35">
      <c r="B24" s="114" t="s">
        <v>310</v>
      </c>
      <c r="C24" s="115"/>
      <c r="D24" s="115"/>
      <c r="E24" s="115"/>
      <c r="F24" s="115"/>
      <c r="G24" s="115"/>
      <c r="H24" s="115"/>
      <c r="I24" s="115"/>
      <c r="J24" s="115"/>
      <c r="K24" s="115"/>
      <c r="L24" s="115"/>
      <c r="M24" s="116"/>
    </row>
    <row r="27" spans="2:13" x14ac:dyDescent="0.35">
      <c r="F27" s="117"/>
      <c r="G27" s="117"/>
      <c r="H27" s="117"/>
      <c r="J27" s="117" t="s">
        <v>5</v>
      </c>
      <c r="K27" s="117"/>
      <c r="L27" s="117"/>
      <c r="M27" s="117"/>
    </row>
    <row r="28" spans="2:13" ht="18.75" thickBot="1" x14ac:dyDescent="0.4">
      <c r="B28" s="10" t="s">
        <v>311</v>
      </c>
      <c r="C28" s="10"/>
      <c r="D28" s="10"/>
      <c r="E28" s="10"/>
      <c r="F28" s="11">
        <v>2019</v>
      </c>
      <c r="G28" s="11">
        <v>2020</v>
      </c>
      <c r="H28" s="25">
        <v>2021</v>
      </c>
      <c r="I28" s="28" t="s">
        <v>7</v>
      </c>
      <c r="J28" s="13" t="s">
        <v>8</v>
      </c>
      <c r="K28" s="13" t="s">
        <v>9</v>
      </c>
      <c r="L28" s="13" t="s">
        <v>10</v>
      </c>
      <c r="M28" s="13" t="s">
        <v>11</v>
      </c>
    </row>
    <row r="29" spans="2:13" ht="18.75" thickTop="1" x14ac:dyDescent="0.35">
      <c r="B29" s="7" t="s">
        <v>373</v>
      </c>
      <c r="F29" s="81" t="s">
        <v>21</v>
      </c>
      <c r="G29" s="73">
        <v>4.68</v>
      </c>
      <c r="H29" s="73">
        <v>5.33</v>
      </c>
      <c r="I29" s="63" t="s">
        <v>21</v>
      </c>
      <c r="J29" s="14" t="s">
        <v>21</v>
      </c>
      <c r="K29" s="14" t="s">
        <v>21</v>
      </c>
      <c r="L29" s="14" t="s">
        <v>21</v>
      </c>
      <c r="M29" s="52" t="s">
        <v>294</v>
      </c>
    </row>
    <row r="30" spans="2:13" x14ac:dyDescent="0.35">
      <c r="B30" s="7" t="s">
        <v>312</v>
      </c>
      <c r="F30" s="81" t="s">
        <v>21</v>
      </c>
      <c r="G30" s="81">
        <v>87.39</v>
      </c>
      <c r="H30" s="81">
        <v>86.89</v>
      </c>
      <c r="I30" s="63" t="s">
        <v>21</v>
      </c>
      <c r="J30" s="14" t="s">
        <v>21</v>
      </c>
      <c r="K30" s="14" t="s">
        <v>21</v>
      </c>
      <c r="L30" s="14" t="s">
        <v>21</v>
      </c>
      <c r="M30" s="52" t="s">
        <v>294</v>
      </c>
    </row>
    <row r="31" spans="2:13" x14ac:dyDescent="0.35">
      <c r="B31" s="7" t="s">
        <v>374</v>
      </c>
      <c r="F31" s="81" t="s">
        <v>21</v>
      </c>
      <c r="G31" s="81">
        <v>239.64</v>
      </c>
      <c r="H31" s="81">
        <v>239.64</v>
      </c>
      <c r="I31" s="63" t="s">
        <v>21</v>
      </c>
      <c r="J31" s="14" t="s">
        <v>21</v>
      </c>
      <c r="K31" s="14" t="s">
        <v>21</v>
      </c>
      <c r="L31" s="14" t="s">
        <v>21</v>
      </c>
      <c r="M31" s="52" t="s">
        <v>294</v>
      </c>
    </row>
    <row r="32" spans="2:13" x14ac:dyDescent="0.35">
      <c r="B32" s="70" t="s">
        <v>309</v>
      </c>
    </row>
    <row r="34" spans="2:13" x14ac:dyDescent="0.35">
      <c r="B34" s="16" t="s">
        <v>27</v>
      </c>
      <c r="F34" s="18"/>
      <c r="G34" s="18"/>
      <c r="H34" s="18"/>
    </row>
    <row r="35" spans="2:13" ht="59.25" customHeight="1" x14ac:dyDescent="0.35">
      <c r="B35" s="114" t="s">
        <v>313</v>
      </c>
      <c r="C35" s="115"/>
      <c r="D35" s="115"/>
      <c r="E35" s="115"/>
      <c r="F35" s="115"/>
      <c r="G35" s="115"/>
      <c r="H35" s="115"/>
      <c r="I35" s="115"/>
      <c r="J35" s="115"/>
      <c r="K35" s="115"/>
      <c r="L35" s="115"/>
      <c r="M35" s="116"/>
    </row>
    <row r="38" spans="2:13" ht="18.75" thickBot="1" x14ac:dyDescent="0.4">
      <c r="B38" s="10" t="s">
        <v>314</v>
      </c>
      <c r="C38" s="10"/>
      <c r="D38" s="10"/>
      <c r="E38" s="10"/>
      <c r="F38" s="11">
        <v>2019</v>
      </c>
      <c r="G38" s="11">
        <v>2020</v>
      </c>
      <c r="H38" s="25">
        <v>2021</v>
      </c>
      <c r="I38" s="28" t="s">
        <v>7</v>
      </c>
      <c r="J38" s="13" t="s">
        <v>8</v>
      </c>
      <c r="K38" s="13" t="s">
        <v>9</v>
      </c>
      <c r="L38" s="13" t="s">
        <v>10</v>
      </c>
      <c r="M38" s="13" t="s">
        <v>11</v>
      </c>
    </row>
    <row r="39" spans="2:13" ht="18.75" thickTop="1" x14ac:dyDescent="0.35">
      <c r="B39" s="7" t="s">
        <v>315</v>
      </c>
      <c r="F39" s="81" t="s">
        <v>21</v>
      </c>
      <c r="G39" s="73">
        <v>39.83</v>
      </c>
      <c r="H39" s="73">
        <v>29.8</v>
      </c>
      <c r="I39" s="63" t="s">
        <v>21</v>
      </c>
      <c r="J39" s="14" t="s">
        <v>21</v>
      </c>
      <c r="K39" s="14" t="s">
        <v>21</v>
      </c>
      <c r="L39" s="14" t="s">
        <v>21</v>
      </c>
      <c r="M39" s="52" t="s">
        <v>294</v>
      </c>
    </row>
    <row r="40" spans="2:13" x14ac:dyDescent="0.35">
      <c r="B40" s="7" t="s">
        <v>316</v>
      </c>
      <c r="F40" s="81" t="s">
        <v>21</v>
      </c>
      <c r="G40" s="81">
        <v>14.35</v>
      </c>
      <c r="H40" s="81">
        <v>25.05</v>
      </c>
      <c r="I40" s="63" t="s">
        <v>21</v>
      </c>
      <c r="J40" s="14" t="s">
        <v>21</v>
      </c>
      <c r="K40" s="14" t="s">
        <v>21</v>
      </c>
      <c r="L40" s="14" t="s">
        <v>21</v>
      </c>
      <c r="M40" s="52" t="s">
        <v>294</v>
      </c>
    </row>
    <row r="41" spans="2:13" x14ac:dyDescent="0.35">
      <c r="B41" s="70" t="s">
        <v>309</v>
      </c>
      <c r="F41" s="81"/>
      <c r="G41" s="81"/>
      <c r="H41" s="81"/>
      <c r="I41" s="63" t="s">
        <v>21</v>
      </c>
      <c r="J41" s="14" t="s">
        <v>21</v>
      </c>
      <c r="K41" s="14" t="s">
        <v>21</v>
      </c>
      <c r="L41" s="14" t="s">
        <v>21</v>
      </c>
      <c r="M41" s="52" t="s">
        <v>294</v>
      </c>
    </row>
    <row r="43" spans="2:13" x14ac:dyDescent="0.35">
      <c r="B43" s="16" t="s">
        <v>27</v>
      </c>
      <c r="F43" s="18"/>
      <c r="G43" s="18"/>
      <c r="H43" s="18"/>
    </row>
    <row r="44" spans="2:13" ht="57" customHeight="1" x14ac:dyDescent="0.35">
      <c r="B44" s="114" t="s">
        <v>313</v>
      </c>
      <c r="C44" s="115"/>
      <c r="D44" s="115"/>
      <c r="E44" s="115"/>
      <c r="F44" s="115"/>
      <c r="G44" s="115"/>
      <c r="H44" s="115"/>
      <c r="I44" s="115"/>
      <c r="J44" s="115"/>
      <c r="K44" s="115"/>
      <c r="L44" s="115"/>
      <c r="M44" s="116"/>
    </row>
    <row r="46" spans="2:13" x14ac:dyDescent="0.35">
      <c r="F46" s="117"/>
      <c r="G46" s="117"/>
      <c r="H46" s="117"/>
      <c r="J46" s="117" t="s">
        <v>5</v>
      </c>
      <c r="K46" s="117"/>
      <c r="L46" s="117"/>
      <c r="M46" s="117"/>
    </row>
    <row r="47" spans="2:13" ht="18.75" thickBot="1" x14ac:dyDescent="0.4">
      <c r="B47" s="10" t="s">
        <v>249</v>
      </c>
      <c r="C47" s="10"/>
      <c r="D47" s="10"/>
      <c r="E47" s="10"/>
      <c r="F47" s="11">
        <v>2019</v>
      </c>
      <c r="G47" s="11">
        <v>2020</v>
      </c>
      <c r="H47" s="25">
        <v>2021</v>
      </c>
      <c r="I47" s="28" t="s">
        <v>7</v>
      </c>
      <c r="J47" s="13" t="s">
        <v>8</v>
      </c>
      <c r="K47" s="13" t="s">
        <v>9</v>
      </c>
      <c r="L47" s="13" t="s">
        <v>10</v>
      </c>
      <c r="M47" s="13" t="s">
        <v>11</v>
      </c>
    </row>
    <row r="48" spans="2:13" ht="18.75" thickTop="1" x14ac:dyDescent="0.35">
      <c r="B48" s="7" t="s">
        <v>317</v>
      </c>
      <c r="F48" s="81" t="s">
        <v>21</v>
      </c>
      <c r="G48" s="76">
        <v>466</v>
      </c>
      <c r="H48" s="76">
        <v>292</v>
      </c>
      <c r="I48" s="63" t="s">
        <v>21</v>
      </c>
      <c r="J48" s="14" t="s">
        <v>21</v>
      </c>
      <c r="K48" s="14" t="s">
        <v>21</v>
      </c>
      <c r="L48" s="14" t="s">
        <v>21</v>
      </c>
      <c r="M48" s="52" t="s">
        <v>294</v>
      </c>
    </row>
    <row r="49" spans="2:13" x14ac:dyDescent="0.35">
      <c r="B49" s="7" t="s">
        <v>318</v>
      </c>
      <c r="F49" s="81" t="s">
        <v>21</v>
      </c>
      <c r="G49" s="76">
        <v>460</v>
      </c>
      <c r="H49" s="76">
        <v>486</v>
      </c>
      <c r="I49" s="63" t="s">
        <v>21</v>
      </c>
      <c r="J49" s="14" t="s">
        <v>21</v>
      </c>
      <c r="K49" s="14" t="s">
        <v>21</v>
      </c>
      <c r="L49" s="14" t="s">
        <v>21</v>
      </c>
      <c r="M49" s="52" t="s">
        <v>294</v>
      </c>
    </row>
    <row r="50" spans="2:13" x14ac:dyDescent="0.35">
      <c r="B50" s="7" t="s">
        <v>319</v>
      </c>
      <c r="F50" s="81" t="s">
        <v>21</v>
      </c>
      <c r="G50" s="76">
        <v>1158</v>
      </c>
      <c r="H50" s="76">
        <v>1419</v>
      </c>
      <c r="I50" s="63" t="s">
        <v>21</v>
      </c>
      <c r="J50" s="14" t="s">
        <v>21</v>
      </c>
      <c r="K50" s="14" t="s">
        <v>21</v>
      </c>
      <c r="L50" s="14" t="s">
        <v>21</v>
      </c>
      <c r="M50" s="52" t="s">
        <v>294</v>
      </c>
    </row>
    <row r="52" spans="2:13" x14ac:dyDescent="0.35">
      <c r="B52" s="16" t="s">
        <v>27</v>
      </c>
      <c r="F52" s="18"/>
      <c r="G52" s="18"/>
      <c r="H52" s="18"/>
    </row>
    <row r="53" spans="2:13" ht="42" customHeight="1" x14ac:dyDescent="0.35">
      <c r="B53" s="114" t="s">
        <v>320</v>
      </c>
      <c r="C53" s="115"/>
      <c r="D53" s="115"/>
      <c r="E53" s="115"/>
      <c r="F53" s="115"/>
      <c r="G53" s="115"/>
      <c r="H53" s="115"/>
      <c r="I53" s="115"/>
      <c r="J53" s="115"/>
      <c r="K53" s="115"/>
      <c r="L53" s="115"/>
      <c r="M53" s="116"/>
    </row>
    <row r="56" spans="2:13" x14ac:dyDescent="0.35">
      <c r="F56" s="117"/>
      <c r="G56" s="117"/>
      <c r="H56" s="117"/>
      <c r="J56" s="117" t="s">
        <v>5</v>
      </c>
      <c r="K56" s="117"/>
      <c r="L56" s="117"/>
      <c r="M56" s="117"/>
    </row>
    <row r="57" spans="2:13" ht="18.75" thickBot="1" x14ac:dyDescent="0.4">
      <c r="B57" s="10" t="s">
        <v>321</v>
      </c>
      <c r="C57" s="10"/>
      <c r="D57" s="10"/>
      <c r="E57" s="10"/>
      <c r="F57" s="11">
        <v>2019</v>
      </c>
      <c r="G57" s="11">
        <v>2020</v>
      </c>
      <c r="H57" s="25">
        <v>2021</v>
      </c>
      <c r="I57" s="28" t="s">
        <v>7</v>
      </c>
      <c r="J57" s="13" t="s">
        <v>8</v>
      </c>
      <c r="K57" s="13" t="s">
        <v>9</v>
      </c>
      <c r="L57" s="13" t="s">
        <v>10</v>
      </c>
      <c r="M57" s="13" t="s">
        <v>11</v>
      </c>
    </row>
    <row r="58" spans="2:13" ht="18.75" thickTop="1" x14ac:dyDescent="0.35">
      <c r="B58" s="7" t="s">
        <v>322</v>
      </c>
      <c r="F58" s="81" t="s">
        <v>21</v>
      </c>
      <c r="G58" s="73">
        <v>97.03</v>
      </c>
      <c r="H58" s="73">
        <v>97.29</v>
      </c>
      <c r="I58" s="63" t="s">
        <v>21</v>
      </c>
      <c r="J58" s="14" t="s">
        <v>21</v>
      </c>
      <c r="K58" s="14" t="s">
        <v>21</v>
      </c>
      <c r="L58" s="14" t="s">
        <v>21</v>
      </c>
      <c r="M58" s="52" t="s">
        <v>294</v>
      </c>
    </row>
    <row r="59" spans="2:13" x14ac:dyDescent="0.35">
      <c r="B59" s="7" t="s">
        <v>323</v>
      </c>
      <c r="F59" s="81" t="s">
        <v>21</v>
      </c>
      <c r="G59" s="73">
        <v>99.37</v>
      </c>
      <c r="H59" s="73">
        <v>99.49</v>
      </c>
      <c r="I59" s="63" t="s">
        <v>21</v>
      </c>
      <c r="J59" s="14" t="s">
        <v>21</v>
      </c>
      <c r="K59" s="14" t="s">
        <v>21</v>
      </c>
      <c r="L59" s="14" t="s">
        <v>21</v>
      </c>
      <c r="M59" s="52" t="s">
        <v>294</v>
      </c>
    </row>
    <row r="60" spans="2:13" x14ac:dyDescent="0.35">
      <c r="B60" s="70" t="s">
        <v>309</v>
      </c>
    </row>
    <row r="62" spans="2:13" x14ac:dyDescent="0.35">
      <c r="B62" s="16" t="s">
        <v>27</v>
      </c>
      <c r="F62" s="18"/>
      <c r="G62" s="18"/>
      <c r="H62" s="18"/>
    </row>
    <row r="63" spans="2:13" ht="48.75" customHeight="1" x14ac:dyDescent="0.35">
      <c r="B63" s="114" t="s">
        <v>324</v>
      </c>
      <c r="C63" s="115"/>
      <c r="D63" s="115"/>
      <c r="E63" s="115"/>
      <c r="F63" s="115"/>
      <c r="G63" s="115"/>
      <c r="H63" s="115"/>
      <c r="I63" s="115"/>
      <c r="J63" s="115"/>
      <c r="K63" s="115"/>
      <c r="L63" s="115"/>
      <c r="M63" s="116"/>
    </row>
    <row r="65" spans="2:13" x14ac:dyDescent="0.35">
      <c r="F65" s="117"/>
      <c r="G65" s="117"/>
      <c r="H65" s="117"/>
      <c r="J65" s="117" t="s">
        <v>5</v>
      </c>
      <c r="K65" s="117"/>
      <c r="L65" s="117"/>
      <c r="M65" s="117"/>
    </row>
    <row r="66" spans="2:13" ht="18.75" thickBot="1" x14ac:dyDescent="0.4">
      <c r="B66" s="10" t="s">
        <v>325</v>
      </c>
      <c r="C66" s="10"/>
      <c r="D66" s="10"/>
      <c r="E66" s="10"/>
      <c r="F66" s="11">
        <v>2019</v>
      </c>
      <c r="G66" s="11">
        <v>2020</v>
      </c>
      <c r="H66" s="25">
        <v>2021</v>
      </c>
      <c r="I66" s="28" t="s">
        <v>7</v>
      </c>
      <c r="J66" s="13" t="s">
        <v>8</v>
      </c>
      <c r="K66" s="13" t="s">
        <v>9</v>
      </c>
      <c r="L66" s="13" t="s">
        <v>10</v>
      </c>
      <c r="M66" s="13" t="s">
        <v>11</v>
      </c>
    </row>
    <row r="67" spans="2:13" ht="18.75" thickTop="1" x14ac:dyDescent="0.35">
      <c r="B67" s="7" t="s">
        <v>277</v>
      </c>
      <c r="F67" s="82">
        <v>8</v>
      </c>
      <c r="G67" s="74" t="s">
        <v>21</v>
      </c>
      <c r="H67" s="76">
        <v>64</v>
      </c>
      <c r="I67" s="63" t="s">
        <v>21</v>
      </c>
      <c r="J67" s="14" t="s">
        <v>21</v>
      </c>
      <c r="K67" s="14" t="s">
        <v>21</v>
      </c>
      <c r="L67" s="14" t="s">
        <v>21</v>
      </c>
      <c r="M67" s="52" t="s">
        <v>294</v>
      </c>
    </row>
    <row r="68" spans="2:13" x14ac:dyDescent="0.35">
      <c r="B68" s="7" t="s">
        <v>279</v>
      </c>
      <c r="F68" s="82">
        <v>30</v>
      </c>
      <c r="G68" s="76">
        <v>7</v>
      </c>
      <c r="H68" s="76">
        <v>56</v>
      </c>
      <c r="I68" s="63" t="s">
        <v>21</v>
      </c>
      <c r="J68" s="14" t="s">
        <v>21</v>
      </c>
      <c r="K68" s="14" t="s">
        <v>21</v>
      </c>
      <c r="L68" s="14" t="s">
        <v>21</v>
      </c>
      <c r="M68" s="52" t="s">
        <v>294</v>
      </c>
    </row>
    <row r="69" spans="2:13" x14ac:dyDescent="0.35">
      <c r="F69" s="81"/>
      <c r="G69" s="20"/>
      <c r="H69" s="20"/>
      <c r="I69" s="20"/>
      <c r="J69" s="20"/>
      <c r="K69" s="20"/>
      <c r="L69" s="20"/>
      <c r="M69" s="20"/>
    </row>
    <row r="70" spans="2:13" x14ac:dyDescent="0.35">
      <c r="B70" s="16" t="s">
        <v>27</v>
      </c>
      <c r="F70" s="18"/>
      <c r="G70" s="18"/>
      <c r="H70" s="18"/>
    </row>
    <row r="71" spans="2:13" ht="53.25" customHeight="1" x14ac:dyDescent="0.35">
      <c r="B71" s="114" t="s">
        <v>326</v>
      </c>
      <c r="C71" s="115"/>
      <c r="D71" s="115"/>
      <c r="E71" s="115"/>
      <c r="F71" s="115"/>
      <c r="G71" s="115"/>
      <c r="H71" s="115"/>
      <c r="I71" s="115"/>
      <c r="J71" s="115"/>
      <c r="K71" s="115"/>
      <c r="L71" s="115"/>
      <c r="M71" s="116"/>
    </row>
    <row r="72" spans="2:13" x14ac:dyDescent="0.35">
      <c r="F72" s="81"/>
      <c r="G72" s="76"/>
      <c r="H72" s="76"/>
      <c r="I72" s="76"/>
      <c r="J72" s="76"/>
      <c r="K72" s="76"/>
      <c r="L72" s="76"/>
      <c r="M72" s="76"/>
    </row>
  </sheetData>
  <mergeCells count="16">
    <mergeCell ref="B63:M63"/>
    <mergeCell ref="J65:M65"/>
    <mergeCell ref="F65:H65"/>
    <mergeCell ref="B71:M71"/>
    <mergeCell ref="F4:H4"/>
    <mergeCell ref="J4:M4"/>
    <mergeCell ref="F46:H46"/>
    <mergeCell ref="J46:M46"/>
    <mergeCell ref="B53:M53"/>
    <mergeCell ref="F56:H56"/>
    <mergeCell ref="J56:M56"/>
    <mergeCell ref="B24:M24"/>
    <mergeCell ref="F27:H27"/>
    <mergeCell ref="J27:M27"/>
    <mergeCell ref="B35:M35"/>
    <mergeCell ref="B44:M44"/>
  </mergeCells>
  <phoneticPr fontId="7" type="noConversion"/>
  <pageMargins left="0.511811024" right="0.511811024" top="0.78740157499999996" bottom="0.78740157499999996" header="0.31496062000000002" footer="0.31496062000000002"/>
  <pageSetup paperSize="9" orientation="portrait" r:id="rId1"/>
  <ignoredErrors>
    <ignoredError sqref="M6 M7:M20 M29:M31 M39:M41 M58:M59 M67:M6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c1b7a9-7d21-4022-a927-c6f868f06164">
      <Terms xmlns="http://schemas.microsoft.com/office/infopath/2007/PartnerControls"/>
    </lcf76f155ced4ddcb4097134ff3c332f>
    <TaxCatchAll xmlns="79bcaf22-519c-40b2-85f5-b176f47191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6819D073B3724D904D57636F9F7B3A" ma:contentTypeVersion="14" ma:contentTypeDescription="Crie um novo documento." ma:contentTypeScope="" ma:versionID="55d5ae8a4a674dd611ac45802364a39e">
  <xsd:schema xmlns:xsd="http://www.w3.org/2001/XMLSchema" xmlns:xs="http://www.w3.org/2001/XMLSchema" xmlns:p="http://schemas.microsoft.com/office/2006/metadata/properties" xmlns:ns2="6bc1b7a9-7d21-4022-a927-c6f868f06164" xmlns:ns3="79bcaf22-519c-40b2-85f5-b176f4719190" targetNamespace="http://schemas.microsoft.com/office/2006/metadata/properties" ma:root="true" ma:fieldsID="1da61fb959ecc3d7851876e550d147e6" ns2:_="" ns3:_="">
    <xsd:import namespace="6bc1b7a9-7d21-4022-a927-c6f868f06164"/>
    <xsd:import namespace="79bcaf22-519c-40b2-85f5-b176f47191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1b7a9-7d21-4022-a927-c6f868f06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7011570e-2da0-486c-a8e9-8edc1412137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bcaf22-519c-40b2-85f5-b176f471919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0f7ea50-eddc-4d4e-91f6-1eedc57fd5af}" ma:internalName="TaxCatchAll" ma:showField="CatchAllData" ma:web="79bcaf22-519c-40b2-85f5-b176f47191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B493E0-7A7A-41E5-9555-87DB20D7C38C}">
  <ds:schemaRefs>
    <ds:schemaRef ds:uri="http://schemas.microsoft.com/sharepoint/v3/contenttype/forms"/>
  </ds:schemaRefs>
</ds:datastoreItem>
</file>

<file path=customXml/itemProps2.xml><?xml version="1.0" encoding="utf-8"?>
<ds:datastoreItem xmlns:ds="http://schemas.openxmlformats.org/officeDocument/2006/customXml" ds:itemID="{C2C2C449-BDB0-43DA-BCBF-909370D859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712361E-AD4F-4582-938C-D8D9B4D74A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Introdução</vt:lpstr>
      <vt:lpstr>Gestão Cadeia de Fornecimento</vt:lpstr>
      <vt:lpstr>Emissões de GEE</vt:lpstr>
      <vt:lpstr>Ecoeficiência</vt:lpstr>
      <vt:lpstr>Ética e Compliance</vt:lpstr>
      <vt:lpstr>Saúde e Segurança Ocupacional</vt:lpstr>
      <vt:lpstr>Colaboradores</vt:lpstr>
      <vt:lpstr>Segurança de Alimentos</vt:lpstr>
      <vt:lpstr>Bem-Estar Animal</vt:lpstr>
      <vt:lpstr>Mercado de atuação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Rasteiro</dc:creator>
  <cp:keywords/>
  <dc:description/>
  <cp:lastModifiedBy>Natalia Rasteiro</cp:lastModifiedBy>
  <cp:revision/>
  <dcterms:created xsi:type="dcterms:W3CDTF">2022-02-18T18:10:08Z</dcterms:created>
  <dcterms:modified xsi:type="dcterms:W3CDTF">2022-05-10T17:27:21Z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0x010100B66819D073B3724D904D57636F9F7B3A</vt:lpwstr>
  </property>
</Properties>
</file>